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USTORE\Downloads\"/>
    </mc:Choice>
  </mc:AlternateContent>
  <bookViews>
    <workbookView xWindow="0" yWindow="0" windowWidth="20490" windowHeight="7755"/>
  </bookViews>
  <sheets>
    <sheet name="REVISADO FINAL" sheetId="1" r:id="rId1"/>
    <sheet name="Hoja1" sheetId="2" r:id="rId2"/>
  </sheets>
  <calcPr calcId="152511"/>
</workbook>
</file>

<file path=xl/calcChain.xml><?xml version="1.0" encoding="utf-8"?>
<calcChain xmlns="http://schemas.openxmlformats.org/spreadsheetml/2006/main">
  <c r="B125" i="1" l="1"/>
  <c r="F125" i="1"/>
  <c r="E125" i="1"/>
  <c r="E114" i="1"/>
  <c r="E115" i="1"/>
  <c r="E116" i="1"/>
  <c r="E117" i="1"/>
  <c r="E118" i="1"/>
  <c r="E119" i="1"/>
  <c r="E120" i="1"/>
  <c r="E121" i="1"/>
  <c r="E122" i="1"/>
  <c r="G125" i="1" l="1"/>
  <c r="K70" i="1"/>
  <c r="K69" i="1"/>
  <c r="J158" i="1" l="1"/>
  <c r="J159" i="1" s="1"/>
  <c r="J157" i="1"/>
  <c r="L154" i="1" s="1"/>
  <c r="L159" i="1" l="1"/>
  <c r="L158" i="1"/>
  <c r="L157" i="1"/>
  <c r="L156" i="1"/>
  <c r="L155" i="1"/>
  <c r="E112" i="1"/>
  <c r="I153" i="1" l="1"/>
  <c r="I154" i="1" s="1"/>
  <c r="E138" i="1"/>
  <c r="E139" i="1"/>
  <c r="E140" i="1"/>
  <c r="E141" i="1"/>
  <c r="E137" i="1"/>
  <c r="E113" i="1"/>
  <c r="E130" i="1" l="1"/>
  <c r="N69" i="1" l="1"/>
  <c r="K72" i="1"/>
  <c r="K71" i="1"/>
  <c r="K73" i="1"/>
  <c r="K74" i="1"/>
  <c r="K75" i="1"/>
  <c r="K76" i="1"/>
  <c r="K77" i="1"/>
  <c r="K68" i="1"/>
</calcChain>
</file>

<file path=xl/sharedStrings.xml><?xml version="1.0" encoding="utf-8"?>
<sst xmlns="http://schemas.openxmlformats.org/spreadsheetml/2006/main" count="684" uniqueCount="504">
  <si>
    <t xml:space="preserve">DATOS GENERALES </t>
  </si>
  <si>
    <t>Nombre del Gobierno Autónomo Descentralizado.</t>
  </si>
  <si>
    <t>Período del cual rinde cuentas:</t>
  </si>
  <si>
    <t>FUNCION A LA QUE PERTENECE</t>
  </si>
  <si>
    <t>PONGA SI O NO</t>
  </si>
  <si>
    <t>Función Ejecutiva</t>
  </si>
  <si>
    <t>Función Legislativa</t>
  </si>
  <si>
    <t>Función Judicial</t>
  </si>
  <si>
    <t>Función de Transparencia y Control Social</t>
  </si>
  <si>
    <t>Función Electoral</t>
  </si>
  <si>
    <t>GADS</t>
  </si>
  <si>
    <t>NIVEL DE GOBIERNO:</t>
  </si>
  <si>
    <t>Provincia:</t>
  </si>
  <si>
    <t>Cantonal</t>
  </si>
  <si>
    <t>Parroquial</t>
  </si>
  <si>
    <t>DOMICILIO DE LA INSTITUCIÓN</t>
  </si>
  <si>
    <t>Cantón:</t>
  </si>
  <si>
    <t>Parroquia:</t>
  </si>
  <si>
    <t xml:space="preserve">Cabecera Cantonal: </t>
  </si>
  <si>
    <t>Dirección:</t>
  </si>
  <si>
    <t>Correo electrónico institucional:</t>
  </si>
  <si>
    <t>Página web:</t>
  </si>
  <si>
    <t>Teléfonos:</t>
  </si>
  <si>
    <t>N.- RUC:</t>
  </si>
  <si>
    <t>REPRESENTANTE LEGAL DEL GAD:</t>
  </si>
  <si>
    <t>Nombre del representante legal del GAD:</t>
  </si>
  <si>
    <t>Cargo del representante legal del GAD:</t>
  </si>
  <si>
    <t>Fecha de designación:</t>
  </si>
  <si>
    <t>Correo electrónico:</t>
  </si>
  <si>
    <t>RESPONSABLE  DEL PROCESO DE RENDICION DE CUENTAS:</t>
  </si>
  <si>
    <t>Nombre del responsable:</t>
  </si>
  <si>
    <t>Cargo:</t>
  </si>
  <si>
    <t>RESPONSABLE DEL REGISTRO DEL INFORME DE RENDICION DE CUENTAS EN EL SISTEMA:</t>
  </si>
  <si>
    <t>COBERTURA INSTITUCIONAL (En el caso de contar con administraciones territoriales que manejen fondos).</t>
  </si>
  <si>
    <t>CANTIDAD DE ADMINISTRACIONES TERRITORIALES:</t>
  </si>
  <si>
    <t>NOMBRE</t>
  </si>
  <si>
    <t>COBERTURA</t>
  </si>
  <si>
    <t>CONTENIDOS  ESPECÍFICOS</t>
  </si>
  <si>
    <t>IDENTIFIQUE LAS METAS DEL POA QUE CORRESPONDEN A CADA FUNCION</t>
  </si>
  <si>
    <t>OBSERVACIONES</t>
  </si>
  <si>
    <t xml:space="preserve"> </t>
  </si>
  <si>
    <t>DETALLE PRINCIPALES RESULTADOS OBTENIDOS</t>
  </si>
  <si>
    <t>GÉNERO</t>
  </si>
  <si>
    <t>PARTICIPACIÓN CIUDADANA:</t>
  </si>
  <si>
    <t>SISTEMA DE PARTICIPACIÓN CIUDADANA Art. 304</t>
  </si>
  <si>
    <t>PONGA SI o NO</t>
  </si>
  <si>
    <t>LINK AL MEDIO DE VERIFICACIÓN PUBLICADO EN LA PAG. WEB DE LA INSTITUCIÓN</t>
  </si>
  <si>
    <t>MECANISMOS DE PARTICIPACION CIUDADANA:</t>
  </si>
  <si>
    <t>Audiencia pública</t>
  </si>
  <si>
    <t>Consejo de planificación local</t>
  </si>
  <si>
    <t>Silla vacía</t>
  </si>
  <si>
    <t>Consejos Consultivos</t>
  </si>
  <si>
    <t>Otros</t>
  </si>
  <si>
    <t>MECANISMOS DE CONTROL SOCIAL:</t>
  </si>
  <si>
    <t>Se refiere a los mecanismos de control social que ha generado la ciudadanía en el período del cual rinden cuentas, respecto de la gestión institucional:</t>
  </si>
  <si>
    <t>Mecanismos de  control social generados por la comunidad</t>
  </si>
  <si>
    <t>NUMERO DE MECANISMOS</t>
  </si>
  <si>
    <t>Veedurías ciudadanas</t>
  </si>
  <si>
    <t>Observatorios ciudadanos</t>
  </si>
  <si>
    <t>Defensorías comunitarias</t>
  </si>
  <si>
    <t>Comités de usuarios de servicios</t>
  </si>
  <si>
    <t xml:space="preserve"> RENDICION DE CUENTAS</t>
  </si>
  <si>
    <t>PROCESO</t>
  </si>
  <si>
    <t>PROCESO DE RENDICIÓN DE CUENTAS</t>
  </si>
  <si>
    <t>PONGA SI O  NO</t>
  </si>
  <si>
    <t>DESCRIBA LA EJECUCIÓN DE ESTE MOMENTO</t>
  </si>
  <si>
    <t>DIFUSION Y COMUNICACIÓN DE LA GESTIÓN INSTITUCIONAL</t>
  </si>
  <si>
    <t>LISTADO DE LOS MEDIOS DE COMUNICACIÓN EN LOS QUE PAUTARON PUBLICIDAD Y PROPAGANDA: ART. 7O Reglamento a la Ley Orgánica de Comunicación</t>
  </si>
  <si>
    <t>MEDIOS DE COMUNICACIÓN</t>
  </si>
  <si>
    <t>No. DE MEDIOS</t>
  </si>
  <si>
    <t>MONTO CONTRATADO</t>
  </si>
  <si>
    <t>CANTIDAD DE ESPACIO PAUTADO Y/O MINUTOS PAUTADOS</t>
  </si>
  <si>
    <t>INDIQUE EL PORCENTAJE DEL PPTO. DEL PAUTAJE QUE SE DESTINO A MEDIOS LOCALES Y REGIONALES</t>
  </si>
  <si>
    <t>PONGA EL PORCENTAJE DEL PPTO. DEL PAUTAJE QUE SE DESTINÓ A MEDIOS NACIONAL</t>
  </si>
  <si>
    <t>Radio:</t>
  </si>
  <si>
    <t xml:space="preserve">Prensa: </t>
  </si>
  <si>
    <t xml:space="preserve">Televisión: </t>
  </si>
  <si>
    <t>Medios digitales:</t>
  </si>
  <si>
    <t>TRANSPARENCIA Y ACCESO A LA INFORMACIÓN DE LA GESTIÓN INSTITUCIONAL Y DE SU RENDICIÓN DE CUENTAS:</t>
  </si>
  <si>
    <t>MECANISMOS ADOPTADOS</t>
  </si>
  <si>
    <t>Publicación en la pág. Web de los contenidos establecidos en el Art. 7 de la LOTAIP</t>
  </si>
  <si>
    <t>Publicación en la pág. Web del Informe de Rendición de Cuentas y sus medios de verificación establecido en el literal m, del Art. 7 de la LOTAIP</t>
  </si>
  <si>
    <t>NO</t>
  </si>
  <si>
    <t>PRESUPUESTO CODIFICADO</t>
  </si>
  <si>
    <t>TOTALES PLANIFICADOS</t>
  </si>
  <si>
    <t>TOTALES CUMPLIDOS</t>
  </si>
  <si>
    <t>TOTAL PRESUPUESTO INSTITUCIONAL</t>
  </si>
  <si>
    <t>GASTO CORRIENTE PLANIFICADO</t>
  </si>
  <si>
    <t>GASTO CORRIENTE EJECUTADO</t>
  </si>
  <si>
    <t>GASTO DE INVERSIÓN PLANIFICADO</t>
  </si>
  <si>
    <t>GASTO DE INVERSIÓN EJECUTADO</t>
  </si>
  <si>
    <t>En el caso de existir obras públicas  (obras de arrastre) de la administración anterior (referida al período del ejercicio fiscal anterior) que se encuentren ejecutando.</t>
  </si>
  <si>
    <t xml:space="preserve">DESCRIPCIÓN DE OBRAS PÚBLICAS </t>
  </si>
  <si>
    <t>VALOR</t>
  </si>
  <si>
    <t>ESTADO ACTUAL</t>
  </si>
  <si>
    <t>Medios de verificación</t>
  </si>
  <si>
    <t>FASES DEL PRESUPUESTO PARTICIPATIVO</t>
  </si>
  <si>
    <t>Monto Planificado</t>
  </si>
  <si>
    <t>Monto Ejecutado</t>
  </si>
  <si>
    <t>Total de presupuesto de la institución</t>
  </si>
  <si>
    <t>Porcentaje de Presupuesto asignado para Presupuestos participativos</t>
  </si>
  <si>
    <t>PROCESOS DE CONTRATACIÓN Y COMPRAS PÚBLICAS DE BIENES Y SERVICIOS</t>
  </si>
  <si>
    <t>TIPO DE CONTRATACIÓN</t>
  </si>
  <si>
    <t xml:space="preserve">ESTADO ACTUAL </t>
  </si>
  <si>
    <t>Adjudicados</t>
  </si>
  <si>
    <t xml:space="preserve">Finalizados </t>
  </si>
  <si>
    <t xml:space="preserve">Número Total </t>
  </si>
  <si>
    <t xml:space="preserve">Valor Total </t>
  </si>
  <si>
    <t>Valor Total</t>
  </si>
  <si>
    <t>Ínfima Cuantía</t>
  </si>
  <si>
    <t>Publicación</t>
  </si>
  <si>
    <t>Licitación</t>
  </si>
  <si>
    <t>Subasta Inversa Electrónica</t>
  </si>
  <si>
    <t>Procesos de Declaratoria de Emergencia</t>
  </si>
  <si>
    <t>Concurso Público</t>
  </si>
  <si>
    <t>Contratación Directa</t>
  </si>
  <si>
    <t>Menor Cuantía</t>
  </si>
  <si>
    <t>Lista corta</t>
  </si>
  <si>
    <t>Producción Nacional</t>
  </si>
  <si>
    <t>Terminación Unilateral</t>
  </si>
  <si>
    <t>Consultoría</t>
  </si>
  <si>
    <t>Régimen Especial</t>
  </si>
  <si>
    <t>Catálogo Electrónico</t>
  </si>
  <si>
    <t>Cotización</t>
  </si>
  <si>
    <t>Ferias Inclusivas</t>
  </si>
  <si>
    <t>Otras</t>
  </si>
  <si>
    <t>VALOR TOTAL</t>
  </si>
  <si>
    <t>INCORPORACION DE RECOMENDACIONES Y DICTAMENES POR PARTE DE LAS ENTIDADES DE LA FUNCIÓN DE TRANSPARENCIA Y CONTROL SOCIAL Y LA PROCURADURIA GENERAL DEL ESTADO:</t>
  </si>
  <si>
    <t>ENTIDAD QUE RECOMIENDA</t>
  </si>
  <si>
    <t>RECOMENDACIONES Y/O DICTAMENES EMANADOS</t>
  </si>
  <si>
    <t>INFORME EL CUMPLIMIENTO DE RECOMENDACIONES Y DICTAMENES</t>
  </si>
  <si>
    <t xml:space="preserve">OBSERVACIONES </t>
  </si>
  <si>
    <t>MEDIOS DE VERIFICACION</t>
  </si>
  <si>
    <t>Eliminar estas filas</t>
  </si>
  <si>
    <t xml:space="preserve">INDICADOR DE LA META POA </t>
  </si>
  <si>
    <t>No. DE META</t>
  </si>
  <si>
    <t>DESCRIPCION</t>
  </si>
  <si>
    <t>RESULTADOS POR META</t>
  </si>
  <si>
    <t>DESCRIPCIÓN DE RESULTADO POA POR META</t>
  </si>
  <si>
    <t>DESCRIBA LA POLÍTICA IMPLEMENTADA</t>
  </si>
  <si>
    <t>Políticas públicas interculturales</t>
  </si>
  <si>
    <t>Políticas públicas de discapacidades</t>
  </si>
  <si>
    <t>Políticas públicas de género</t>
  </si>
  <si>
    <t>Políticas públicas de movilidad humana</t>
  </si>
  <si>
    <t>RESULTADOS DE LA IMPLEMENTACIÓN DE LA SUGERENCIA CIUDADANA</t>
  </si>
  <si>
    <t>SUGERENCIA DE LA COMUNIDAD</t>
  </si>
  <si>
    <t>EJECUCION PROGRAMÁTICA</t>
  </si>
  <si>
    <t>CUMPLIMIENTO DEL PLAN DE SUGERENCIAS CIUDADANAS DEL AÑO ANTERIOR IMPLEMENTADAS EN LA GESTIÓN INSTITUCIONAL</t>
  </si>
  <si>
    <t>PRESUPUESTO EJECUTADO</t>
  </si>
  <si>
    <t>% EJECUCIÓN DEL PRESUPUESTO</t>
  </si>
  <si>
    <t>LINK AL MEDIO DE VERIFICACIÓN</t>
  </si>
  <si>
    <t>CUMPLIMIENTO DE LA EJECUCION PRESUPUESTARIA</t>
  </si>
  <si>
    <t>Describa los resultados alcanzados por el Sistema de Participación:</t>
  </si>
  <si>
    <t>Se refiere a los mecanismos de participación ciudadana activados en el período del cual rinden cuentas:</t>
  </si>
  <si>
    <t>Instancia de Participación</t>
  </si>
  <si>
    <t>DESCRIBA LOS LOGROS ALCANZADOS EN EL AÑO:</t>
  </si>
  <si>
    <t>ASAMBLEA CIUDADANA</t>
  </si>
  <si>
    <t>Se refiere a La articulación del GAD con la Asamblea ciudadana en la gestión de lo público:</t>
  </si>
  <si>
    <t>FASE 1: Planificación y facilitación del proceso desde la asamblea ciudadana.</t>
  </si>
  <si>
    <t xml:space="preserve">FASE 2: Evaluación de la gestión y redacción del informe de la institución. </t>
  </si>
  <si>
    <t>FASE 3: 
Evaluación ciudadana del informe institucional.</t>
  </si>
  <si>
    <t>FASE 4: Incorporación de la opinión ciudadana, 
retroalimentación y seguimiento.</t>
  </si>
  <si>
    <t>2. La comisión liderada por el GAD llenó el Formulario de Informe de Rendición de Cuentas establecido por el CPCCS.</t>
  </si>
  <si>
    <t>ESPACIOS - MECANISMOS DE  PARTICIPACIÓN CIUDADANA</t>
  </si>
  <si>
    <t>MECANISMOS - ESPACIOS DE PARTICIPACIÓN</t>
  </si>
  <si>
    <t xml:space="preserve">
¿En que fases de la planificación participaron las Asambleas Ciudadanas y cómo?</t>
  </si>
  <si>
    <t>QUÉ OTROS ACTORES PARTICIPARON:</t>
  </si>
  <si>
    <t>CON QUÉ ACTOR SE REALIZÓ:</t>
  </si>
  <si>
    <t xml:space="preserve">SE DISCUTIÓ DESDE: </t>
  </si>
  <si>
    <t>Para la elaboración de los programas, subprogramas y proyectos se incorporó la priorización de la inversión que realizó la población del territorio:</t>
  </si>
  <si>
    <t>Describa los programas y proyectos generados a partir de la priorización participativa de la inversión:</t>
  </si>
  <si>
    <t>% de Avance de la implementación del programa/proyecto
(0-25, 26-50, 51-75 y 76-100)</t>
  </si>
  <si>
    <t>Una vez que el legislativo aprobó el anteproyecto del presupuesto participativo se dio a conocer a la ciudadanía</t>
  </si>
  <si>
    <t>PONGA SI / NO</t>
  </si>
  <si>
    <t>A TRAVÉS DE QUÉ MEDIO:</t>
  </si>
  <si>
    <t>DESCRIBA LOS OBJETIVOS DEL PLAN DE DESARROLLO DE SU TERRITORIO</t>
  </si>
  <si>
    <t xml:space="preserve">ELIJA TIPO DE COMPETENCIAS EXCLUSIVAS / COMPETENCIAS CONCURRENTES </t>
  </si>
  <si>
    <t>PORCENTAJE DE CUMPLIMIENTO DE GESTION</t>
  </si>
  <si>
    <t>DESCRIPCIÓN DE COMO APORTA EL RESULTADO ALCANZADO AL LOGRO DEL PLAN DE DESARROLLO</t>
  </si>
  <si>
    <t xml:space="preserve">PLAN DE DESARROLLO </t>
  </si>
  <si>
    <t xml:space="preserve">OBJETIVO DEL PLAN DE DESARROLLO </t>
  </si>
  <si>
    <t>PORCENTAJE DE AVANCE ACUMULADO DEL OBJETIVO</t>
  </si>
  <si>
    <t>QUE NO SE AVANZÓ Y POR QUÉ</t>
  </si>
  <si>
    <t>PLAN DE TRABAJO (OFERTA ELECTORAL)</t>
  </si>
  <si>
    <t>DESCRIBA LOS OBJETIVOS / OFERTAS DEL PLAN DE TRABAJO</t>
  </si>
  <si>
    <t>PORCENTAJE DE AVANCE</t>
  </si>
  <si>
    <t>DESCRIBA LOS RESULTADOS ALCANZADOS</t>
  </si>
  <si>
    <t>PORCENTAJE DE AVANCE DE LA IMPLEMENTACIÓN</t>
  </si>
  <si>
    <t>MEDIO DE VERIFICACION</t>
  </si>
  <si>
    <t>Asamblea Ciudadana
Instancia de Participación Ciudadana / Asamblea del Sistema de Participación</t>
  </si>
  <si>
    <t xml:space="preserve">El anteproyecto del presupuesto participativo se dio a conocer del 20 al 31 de octubre: </t>
  </si>
  <si>
    <t xml:space="preserve">IDENTIFIQUE A QUÉ GRUPO DE ATENCIÓN PRIORITARIA: </t>
  </si>
  <si>
    <t>EXPLIQUE COMO APORTA EL RESULTADO AL CUMPLIMIENTO DE LAS AGENDAS DE IGUALDAD</t>
  </si>
  <si>
    <t xml:space="preserve">
El GAD planificó la gestión  del territorio con la participación de la Asamblea ciudadana SI / NO</t>
  </si>
  <si>
    <r>
      <t xml:space="preserve">¿Qué actores o grupos ciudadanos están representados en las ASAMBLEA CIUDADANA LOCAL?
</t>
    </r>
    <r>
      <rPr>
        <sz val="10"/>
        <rFont val="Calibri"/>
        <family val="2"/>
        <scheme val="minor"/>
      </rPr>
      <t>Puede seleccionar varios</t>
    </r>
  </si>
  <si>
    <t>DESCRIBA LOS LOGROS Y DIFICULTADES EN LA ARTICULACIÓN CON LA ASAMBLEA, EN EL PRESENTE PERIÓDO:</t>
  </si>
  <si>
    <t>Adjuntar el Listado presentado por la ciudadanía con el recibido del GAD</t>
  </si>
  <si>
    <t xml:space="preserve">2. La instancia de participación del territorio / GAD creó el equipo técnico mixto y paritario (ciudadanos y autoridades/técnicos del GAD) que se encargará de organizar y facilitar el proceso. </t>
  </si>
  <si>
    <t>Adjunte el Acta de constitución del Equipo</t>
  </si>
  <si>
    <t xml:space="preserve">1. La Comisión conformada por el Equipo técnico Mixto liderada por el GAD realizó  la evaluación de la gestión institucional.
</t>
  </si>
  <si>
    <t xml:space="preserve">2. La comisión liderada por el GAD  redactó el informe para la ciudadanía, en el cual respondió las demandas de la ciudadanía y mostró avances para disminuir brechas de desigualdad y otras dirigidas a grupos de atención prioritaria.
</t>
  </si>
  <si>
    <t xml:space="preserve">3. Tanto el informe de rendición de cuentas para el CPCCS  (formulario), como el informe de rendición de cuentas para la ciudadanía fueron aprobados por la autoridad del GAD. 
</t>
  </si>
  <si>
    <t>4. El GAD envió el informe de rendición de cuentas institucional a la Instancia de Participación y a la Asamblea Ciudadana.</t>
  </si>
  <si>
    <t>3. El equipo técnico mixto y paritario (ciudadanos y autoridades/técnicos del GAD) conformó dos sucomisiones para la implementación del proceso: una liderada por el GAD y una liderada por la ciudadanía / Asamblea Ciudadana.</t>
  </si>
  <si>
    <t>1. El GAD  elaboró un Plan de trabajo para incorporar las sugerencias ciudadanas en su gestión.</t>
  </si>
  <si>
    <t>Contratación integral por precio fijo</t>
  </si>
  <si>
    <t>Existe una Asamblea ciudadana de su territorio?</t>
  </si>
  <si>
    <t xml:space="preserve">Solo si contestó SI </t>
  </si>
  <si>
    <t>1. El GAD difundió el Informe de Rendición de Cuentas a través de qué medios.</t>
  </si>
  <si>
    <t>2. El GAD invitó a la deliberación pública y evaluación ciudadana del informe de rendición de cuentas a los actores sociales del Mapeo de Actores que entregó la Asamblea Ciudadana.</t>
  </si>
  <si>
    <t>3. La deliberación pública y evaluación ciudadana del informe institucional se realizó de forma presencial</t>
  </si>
  <si>
    <t>2. El GAD entregó el Plan de trabajo a la Asamblea Ciudadana, al Consejo de Planificación y a la Instancia de Participación para  su monitoreo.</t>
  </si>
  <si>
    <t>COBERTURA TERRITORIAL (En el caso de contar con administraciones territoriales que manejen fondos).</t>
  </si>
  <si>
    <t>COBERTURA GEOGRAFICA</t>
  </si>
  <si>
    <t xml:space="preserve">SI /NO </t>
  </si>
  <si>
    <t>Cuenta con un SISTEMA DE PARTICIPACIÓN CIUDADANA Art. 304 en funcionamiento?</t>
  </si>
  <si>
    <t>DATOS DE LA DELIBERACIÓN PÚBLICA Y EVALUACIÓN CIUDADANA DE RENDICIÓN DE CUENTAS</t>
  </si>
  <si>
    <t>FECHA EN LA QUE SE REALIZÓ LA DELIBERACIÓN PÚBLICA Y EVALUACIÓN CIUDADANA DE RENDICIÓN DE CUENTAS</t>
  </si>
  <si>
    <t>No. DE  PARTICIPANTES</t>
  </si>
  <si>
    <t>GÉNERO (Masculino, Femenino, GLBTI)</t>
  </si>
  <si>
    <t>PUEBLOS Y NACIONALIDADES (Montubios, mestizos, cholo, indígena y afro)</t>
  </si>
  <si>
    <t>ENLISTE LAS DEMANDAS PLANTEADAS POR LA ASAMBLEA CIUDADAN / CIUDADANÍA</t>
  </si>
  <si>
    <t>SE TRANSFORMO EN COMPROMISO EN LA DELIBERACION PÚBLICA DE RENDICION DE CUENTAS SI / NO</t>
  </si>
  <si>
    <t>4. La Asamblea Ciudadana / ciudadanía contó con un tiempo de exposición en la Agenda de la deliberación pública y evaluación ciudadana del Informe de rendición de cuentas del GAD?</t>
  </si>
  <si>
    <t>5. Una vez que  la Asamblea Ciudadana / Ciudadanía presentó sus opiniones, la máxima autoridad del GAD expuso su informe de rendición de cuentas</t>
  </si>
  <si>
    <t xml:space="preserve">7. En la deliberación pública de rendición de cuentas se realizaron mesas de trabajo o comisiones para que los ciudadanos y ciudadanas debatan  y elaboren las recomendaciones para mejorar la gestión del GAD </t>
  </si>
  <si>
    <t>8. La Comisión liderada por la ciudadanía - recogió las sugerencias ciudadanas de cada mesa que se presentaron en Plenaria?</t>
  </si>
  <si>
    <t>9. Los representantes ciudadanos /  Asamblea ciudadana firmaron el acta en la que se recogió las sugerencias ciudadanas que se presentaron en la Plenaria.</t>
  </si>
  <si>
    <t>% DE EJECUCIÓN PRESUPUESTARIA</t>
  </si>
  <si>
    <t>ESTADO DE OBRAS PÚBLICAS DE ADMINISTRACIONES ANTERIORES:</t>
  </si>
  <si>
    <t xml:space="preserve">PRESUPUESTO PARTICIPATIVO: </t>
  </si>
  <si>
    <t>Cuenta con presupuesto participativo? SI / NO</t>
  </si>
  <si>
    <t>Presupuesto total asignado al Presupuesto asignado para Presupuestos participativos</t>
  </si>
  <si>
    <t>TIPO</t>
  </si>
  <si>
    <t>BIEN</t>
  </si>
  <si>
    <t xml:space="preserve">INFORMACIÓN REFERENTE A LA ENAJENACIÓN, DONACIÓN Y EXPROPIACIÓN DE BIENES: </t>
  </si>
  <si>
    <t xml:space="preserve">DESCRIBA LOS PROGRAMAS / PROYECTOS RELACIONADOS CON EL OBJETIVO DEL PLAN DE TRABAJO </t>
  </si>
  <si>
    <t>¿Está normado el sistema de participación por medio de una Ordenanza/ Resolución?</t>
  </si>
  <si>
    <t>¿Participó la ciudadanía en la elaboración de esta Ordenanza / Resolución?</t>
  </si>
  <si>
    <t>¿La Ordenanza / Resolución fue difundida y socializada a la ciudadanía?</t>
  </si>
  <si>
    <t>¿La Ordenanza / Resolución tiene reglamentos que norman los procedimientos referidos en la misma?</t>
  </si>
  <si>
    <t xml:space="preserve">¿Se  implementó en este periodo  el sistema de participación de acuerdo a la Ordenanza / Resolución y Reglamento? </t>
  </si>
  <si>
    <t>DESCRIBA LAS SUGERENCIAS CIUDADANAS PLANTEADAS A LA GESTIÓN DEL GAD EN LA DELIBERACIÓN PÚBLICA Y EVALUACIÓN CIUDADANA:</t>
  </si>
  <si>
    <t>FORMULARIO DE INFORME DE RENDICION DE CUENTAS PARA 
GOBIERNO AUTÓNOMO DESCENTRALIZADO PROVINCIAL, MUNICIPAL Y PARROQUIAL</t>
  </si>
  <si>
    <t>QUÉ ACTORES PARTICIPARON: (sectores, entidades, organizaciones, OTROS)</t>
  </si>
  <si>
    <t>Políticas públicas intergeneracionales</t>
  </si>
  <si>
    <t>IMPLEMENTACIÓN DE POLÍTICAS PÚBLICAS GRUPOS DE ATENCIÓN PRIORITARIA: PRESUPUESTO</t>
  </si>
  <si>
    <t>DESCRIBA LAS COMPETENCIAS CONCURRENTES</t>
  </si>
  <si>
    <t xml:space="preserve">SE ASIGNÓ UN PORCENTAJE DE LOS INGRESOS TRIBUTARIOS DEL GAD A LOS GRUPOS DE ATENCIÓN PRIORITARIA: 
</t>
  </si>
  <si>
    <t>QUÉ PORCENTAJE SE ASIGNÓ A LOS DISTINTOS  GRUPOS:</t>
  </si>
  <si>
    <t xml:space="preserve">
PONGA SI O NO</t>
  </si>
  <si>
    <t>NÚMERO DE MECANISMOS IMPLEMENTADOS:</t>
  </si>
  <si>
    <t>Indique el % del presupuesto total</t>
  </si>
  <si>
    <t>ASAMBLEA CIUDADANA LOCAL (definición extraída de la LOPC, art. 65)</t>
  </si>
  <si>
    <t>Memoria de la Deliberación Pública y evaluación ciudadana de rendición de cuentas</t>
  </si>
  <si>
    <t>6. En la deliberación pública de rendición de cuentas,  la máxima autoridad del GAD  respondió las demandas ciudadanas ?</t>
  </si>
  <si>
    <t>Provincial:</t>
  </si>
  <si>
    <t>DESCRIPCIÓN DE RESULTADO POA POR META /  PROGRAMA O PROYECTO</t>
  </si>
  <si>
    <r>
      <rPr>
        <b/>
        <sz val="10"/>
        <rFont val="Calibri"/>
        <family val="2"/>
        <scheme val="minor"/>
      </rPr>
      <t xml:space="preserve">A que actores se le presentó: 
</t>
    </r>
    <r>
      <rPr>
        <sz val="10"/>
        <rFont val="Calibri"/>
        <family val="2"/>
        <scheme val="minor"/>
      </rPr>
      <t>Asamblea Ciudadana
Instancia de Participación Ciudadana
/ Asamblea del Sistema de Participación</t>
    </r>
  </si>
  <si>
    <t>1. La Ciudadanía / Asamblea Local Ciudadana presentó la Matriz de Consulta Ciudadana sobre los que desea ser informada.</t>
  </si>
  <si>
    <t>IMPLEMENTACIÓN DE POLÍTICAS PÚBLICAS 
PARA LA IGUALDAD</t>
  </si>
  <si>
    <t>IMPLEMENTACIÓN DE POLÍTICAS PÚBLICAS PARA LA IGUALDAD:</t>
  </si>
  <si>
    <t>GOBIERNO AUTONOMO DESCENTRALIZADO PARROQUIAL DE PRINCIPAL</t>
  </si>
  <si>
    <t>X</t>
  </si>
  <si>
    <t>Azuay</t>
  </si>
  <si>
    <t>Chordeleg</t>
  </si>
  <si>
    <t>Principal</t>
  </si>
  <si>
    <t>Gualaceo y Luis Cordero (Esq)</t>
  </si>
  <si>
    <t>juntaprincipal@hotmail.com</t>
  </si>
  <si>
    <t>http://www.gadprincipal.gob.ec/</t>
  </si>
  <si>
    <t>07-2294113</t>
  </si>
  <si>
    <t>016003301001</t>
  </si>
  <si>
    <t>Segundo Gabriel Cambizaca Peláez</t>
  </si>
  <si>
    <t>Presidente</t>
  </si>
  <si>
    <t>sgcambiz@hotmail.com</t>
  </si>
  <si>
    <t>07-2294123 / 0992827615</t>
  </si>
  <si>
    <t>Ximena Marisol Castro Otavalo</t>
  </si>
  <si>
    <t>Secretaria-Tesorera</t>
  </si>
  <si>
    <t>ximemarisol@hotmail.com</t>
  </si>
  <si>
    <t>07-2294113 / 0995328299</t>
  </si>
  <si>
    <t>GESTIONAR LA DOTACIÓN EFECTIVA DE LOS SERVICIOS BÁSICOS DE CALIDAD A LOS CIUDADANOS DE LA PARROQUIA</t>
  </si>
  <si>
    <t>IMPULSAR ACTIVIDADES ECONÓMICAS LOCALES COMO LA GANADERÍA Y AGRICULTURA, PERMITIENDO GENERAR EMPLEOS CON PRIORIDAD A LOS GRUPOS MÁS VULNERABLES.</t>
  </si>
  <si>
    <t>DEFINIR UN PROGRAMA DE FORMACIÓN PARA FORTALECER LOS ACTORES  LOCALES ORGANIZADOS   EN TEMAS DETERMINADOS PARA POTENCIALIZAR Y RENOVAR NUEVOS CONOCIMIENTOS DE FORTALECIMIENTO ORGANIZACIONAL.</t>
  </si>
  <si>
    <t>PROMOVER EL ACCESO EQUITATIVO E INTEGRAL DE LA POBLACIÓN A LOS EQUIPAMIENTOS</t>
  </si>
  <si>
    <t>FORTALECER LAS ORGANIZACIONES SOCIALES CON EL APOYO A LA UNIFICACIÓN DE OBJETIVOS Y GRUPOS</t>
  </si>
  <si>
    <t>VIALIDAD</t>
  </si>
  <si>
    <t>EJECUCIÓN DE OBRAS Y CALIDAD DE SERVICIOS</t>
  </si>
  <si>
    <t>PLANIFICACIÓN CONJUNTA DEL DESARROLLO PARROQUIAL</t>
  </si>
  <si>
    <t>PROMOVER LA ORGANIZACIÓN CIUDADANA RURAL</t>
  </si>
  <si>
    <t>INFRAESTRUCTURA FÍSICA DE LOS ESPACIOS PARROQUIALES</t>
  </si>
  <si>
    <t>Incrementar al 24% de vías adecuadas en la parroquia</t>
  </si>
  <si>
    <t>79% de viviendas con conexión ha alcantarillado</t>
  </si>
  <si>
    <t>Incrementar el 7,24% de la población, es decir que, 23 personas se dediquen a esta actividad para el año 2019.</t>
  </si>
  <si>
    <t xml:space="preserve">Alcanzar el 10 m/hab que establece la norma cantonal </t>
  </si>
  <si>
    <t>2 organizaciones unificadas y fortalecidas estructuralmente.</t>
  </si>
  <si>
    <t>2 Convenios de apoyo a la gestión del territorio suscritos</t>
  </si>
  <si>
    <t>Porcentaje de vías locales adecuadas</t>
  </si>
  <si>
    <t>Porcentaje de predios con servicio de alcantarillado</t>
  </si>
  <si>
    <t>porcentaje de población ocupada en industrias manufactureras.</t>
  </si>
  <si>
    <t>Garantizar e Invertirl el presupuesto indicado e la normativa  para   la la gestión de atención a grupos vulnerables.</t>
  </si>
  <si>
    <t>M2 de áreas verdes   y plazas por habitante</t>
  </si>
  <si>
    <t>Número de organizaciones unificadas y fortalecidas estructuralmente.</t>
  </si>
  <si>
    <t>Convenios de apoyo a la gestión del territorio suscritos</t>
  </si>
  <si>
    <t>Organizaciones de la parroquia dirigidas y lideradas mayoritariamente por mujeres y jóvenes</t>
  </si>
  <si>
    <t>Apoyo y acompañamiento en la dirección y administración de las organizaciones.</t>
  </si>
  <si>
    <t>La construcción de infraestructura ha permitido ampliar los espacios verdes para la parroquia</t>
  </si>
  <si>
    <t>250 metos cuadrados de espacios verdes</t>
  </si>
  <si>
    <t xml:space="preserve">2 organizaciones agroproductivas, 1 artesanal, 1 Junta de agua potble y 1 Comuna </t>
  </si>
  <si>
    <t>Apoyo y acompañamiento organizativo y productivo</t>
  </si>
  <si>
    <t xml:space="preserve">Convenios firmados con 3 entidades públicas y una privada. </t>
  </si>
  <si>
    <t>Gestionar para que todos los sectores de  Principal cuenten con  agua segura y de calidad, aprovechando racionalmente sus recursos naturales, ambientales, amigable con el entorno; una parroquia sana, saludable y limpia, disfrutando de su riqueza paisajística.</t>
  </si>
  <si>
    <t>Mantenimiento de plantaciones de frutas de la parroquia</t>
  </si>
  <si>
    <t>Juegos infantiles y baños públicos: Un juego infantil implementado</t>
  </si>
  <si>
    <t>Alcantarillado y letrinización en Celel y Principal para 25 familias</t>
  </si>
  <si>
    <t>Intercambio de saberes ancestrales y protección de derechos de ninos, niñas, adolescentes y personas con discapacidad: 50 familias</t>
  </si>
  <si>
    <t>SI</t>
  </si>
  <si>
    <t>Asamblea parroquial.
Pagina WEB institucional</t>
  </si>
  <si>
    <t>Atención a grupos vulnerables NNA.</t>
  </si>
  <si>
    <t>Obras inclusivas</t>
  </si>
  <si>
    <t>no</t>
  </si>
  <si>
    <t>Participación activa y mejoramiento de la autoestima de NNA y adultos mayores</t>
  </si>
  <si>
    <t>Desde la estimación de presupuesto para el siguiente año hasta concluir con la aprobación del anteproyecto de presupuesto.</t>
  </si>
  <si>
    <t>Organizaciones, comunidades y sectores de la parroquia</t>
  </si>
  <si>
    <t>Delegados de la ciudadanía y GAD parroquial</t>
  </si>
  <si>
    <t>Revisión de la planificación y presupuesto parroquial.</t>
  </si>
  <si>
    <t>En la definición del POA anual, priorización del gasto y aprobación del anteproyecto de presupuesto.</t>
  </si>
  <si>
    <t>Delegados de los barrios, comunidades, organizaciones y sectores vulnerables.</t>
  </si>
  <si>
    <t>El presidente del GAD delego el proceso de rendición de cuentas a la Sra. Secretaria con el apoyo de dos vocales del GAD parroquial.</t>
  </si>
  <si>
    <t>Reunión autoconvocada</t>
  </si>
  <si>
    <t>Formulario llenado con la información recopilada en el proceso de evalaución y consultas ciudadanas</t>
  </si>
  <si>
    <t>Rendicipon de cuentas ediante imágenes en Powerpoint en las que incluyen las consultas ciudadanas.</t>
  </si>
  <si>
    <t>NO APLICA</t>
  </si>
  <si>
    <t xml:space="preserve">NO APLICA </t>
  </si>
  <si>
    <t>El presupuesto participativo cumple con la normativa expuesta en el COOTAD y la Le y de Participación ciudadana.</t>
  </si>
  <si>
    <t>Registro de entrega de informe de rendición de cuentas.</t>
  </si>
  <si>
    <t>Fotografías</t>
  </si>
  <si>
    <t>Impresos del informe
Página Web.
Cartelera</t>
  </si>
  <si>
    <t>CARTELERA
Invitaciones personalizadas
Perifoneo</t>
  </si>
  <si>
    <t>Se presento en láminas de powerpoint mediante el proyector. Ilustrados con fotografpias, presupuestos, objetivos y metas alcanzadas.</t>
  </si>
  <si>
    <t>La asamblea utiliza el tiempo de treinta minutos para la evaluación y deiberación, en la que participaron los delegados de los sectores, organizaciones y comunidades.</t>
  </si>
  <si>
    <t>Presentaciones de la rendición de cuentas en láminas de power paiont, en la que incluye los proyectos, fotografías, montos y metas alcanzadas.</t>
  </si>
  <si>
    <t>En base a las preguntas realizadas por la ciudadanía el presidente del GAD parroquial incluyó en el informe de rendición de cuentas las respuestas a las preguntas realizadas.</t>
  </si>
  <si>
    <t>si</t>
  </si>
  <si>
    <t>Acta de compromiso</t>
  </si>
  <si>
    <t>Redacción, lectura, aprobación y firma de la Acta de compromiso.</t>
  </si>
  <si>
    <t>Acta de compromiso firmada por los representantes ciudadanos</t>
  </si>
  <si>
    <t>https://www.compraspublicas.gob.ec/ProcesoContratacion/compras/</t>
  </si>
  <si>
    <t>2 MINUTO 04 SEGUNDOS</t>
  </si>
  <si>
    <t>Definir mejores políticas de atención de los grupos vulnerables y jóvenes.</t>
  </si>
  <si>
    <t>Facilitar y dinamizar la economía local a través del impulso a la organización de pequeños productores, para contribuir a la seguridad alimentaria y del mercado local, fortaleciendo el sector artesanal y turístico. Incentivando las iniciativas micro empresariales y organizaciones comunitarias en los ámbitos turístico, cultural, artesanal y agro productivo.</t>
  </si>
  <si>
    <t>Garantizar la participación activa y propositiva de la ciudadanía, con hábitos saludables que recupera  su identidad cultural.</t>
  </si>
  <si>
    <t>Gestionar y coordinar los recursos necesarios para el mejoramiento del 100% de los sistemas de agua para consumo humano.</t>
  </si>
  <si>
    <t>Gestionar ante la prefectura del Azuay la implementación de un sistema de riego</t>
  </si>
  <si>
    <t>Amplicar el servicio de Alcantarillado para llegar a una cobertura del 70% de la población.</t>
  </si>
  <si>
    <t>Apoyo para la comercialización de los productos agropecuarios</t>
  </si>
  <si>
    <t>Organizar ferias para la promoción y comercialización del 70% de productos agropecuarios dentro de la comunidad</t>
  </si>
  <si>
    <t>Gestionar el apoyo dirigido a las unidades productivas agropecuarias, forestales y frutícolas para el autoconsumo y el mercado local.</t>
  </si>
  <si>
    <t>Promover al rescate de nuestras tradiciones mediante la promoción continua y sistemática de nuestros atractivos turísticos.</t>
  </si>
  <si>
    <t>Espacios para actividades recreativas infantiles que cubran en un 70% de este sector</t>
  </si>
  <si>
    <t>Centro geriátrico y discapacitados que cumple el rol de atención en 80% de este sector vulnerable.</t>
  </si>
  <si>
    <t>Incrementa en un 25% la atención de los programas dirigidos a los grupos vulnerables.</t>
  </si>
  <si>
    <t>Existe un listado de espacios requeridos para equipamientos dentro de la parroquia.</t>
  </si>
  <si>
    <t>Se realiza las gestiones  para adquirir terrenos para infraestructura deportiva mediante convenios con el GAD municipal que servirá para el 90% de la población deportiva.</t>
  </si>
  <si>
    <t>Habilitado espacio para el expendio de productos en el centro parroquial.</t>
  </si>
  <si>
    <t>Jornadas vacacionales
Espacios alternativos adultos amyores
Encuentros culturales</t>
  </si>
  <si>
    <t>La parroquia cuenta con el Plan de Desarrollo Urbano.</t>
  </si>
  <si>
    <t>Sr. Rigoberto Cambizaca
072294058</t>
  </si>
  <si>
    <t>ad</t>
  </si>
  <si>
    <t>adu</t>
  </si>
  <si>
    <t>discapa</t>
  </si>
  <si>
    <t xml:space="preserve">Personas adultas mayores
Niñas, niños y adolescentes
Discapacidad 
</t>
  </si>
  <si>
    <t>Mantenimiento vial</t>
  </si>
  <si>
    <t>Facilidad de acceso vehicular para las presonas con discapacidad, adultos mayores, niños, niñas y adolescentes.</t>
  </si>
  <si>
    <t>Poco interés de la población en la valoración de la participación ciudadana</t>
  </si>
  <si>
    <t>Mantenimiento de más de 13 km de vías a nivel de lastre.</t>
  </si>
  <si>
    <t>contribuye a mejorr la calidad de vida de la población e intregra áreas productivas.</t>
  </si>
  <si>
    <t>Ampliación de alcantarillado en la comunidad de CELEL.</t>
  </si>
  <si>
    <t>Mejora la calidad de vida de las familias y disminuye la contaminación ambiental.</t>
  </si>
  <si>
    <t>Mejoramiento de la producción frutícola con miras a la seguridad alimentaria.</t>
  </si>
  <si>
    <t>FOMENTAR EL FORTALECIMIENTO DE LAECONOMIA LOCAL A TRAVÉS DE UN TURISMO RESPONSABLE.</t>
  </si>
  <si>
    <t>Contar con el 40% de los recursos  destinados para turismo.</t>
  </si>
  <si>
    <t>Porcentaje de recursos cubiertos para turismo</t>
  </si>
  <si>
    <t>PROTEGER LA RIQUEZA DE LAS TRADICIONESY SABERES ANCESTRALES DE LA LOCALIDAD Y DIFUNDIRLOS A SUS POBLADORES PARA QUE SE MANTENGAN EN EL TIEMPO.</t>
  </si>
  <si>
    <t>PATRIMONIO CULTURAL,ARQUITECTONICO  Y NATURAL.</t>
  </si>
  <si>
    <t>4 festivales de sabesres y conocimientos ancestrales desarrollados en la parroquia con la participación de al menos el 26% de los habitantes.</t>
  </si>
  <si>
    <t>Porcejtaje de habitantes que participan de los festivales.</t>
  </si>
  <si>
    <t>Al menos 50 familias protagonizan el intercambio de saberes ancestrales y como espectadores se estima el 60% dde la población.</t>
  </si>
  <si>
    <t>en los festivales se insentiva el rescate de conocimientos y saberes ancestrales para el fortalecimiento de la identidad cultural de la parroquia.</t>
  </si>
  <si>
    <t>Se establece que para el año 2019,la parroquia Principal cuente con organizaciones formadas, líderes y liderezas, que son actoras directas del cambio de su parroquia y poblacióncon conocimiento y ejercicio básico organizacional, fortaleciendo sus experiencias, se busca que se incremente en un 13,17%, el ejercicio de liderzgos democráticos.</t>
  </si>
  <si>
    <t>Porcentaje de líderes y liderezas fortalecidos en liderazgo democrático.</t>
  </si>
  <si>
    <t>ACORDAR CONJUNTAMENTE CON LAS ISNTITUCIONES DE REGIMEN DEPENDIENTE LAS FORMAS ADECUADAS PARA QUE PUEDAN ACCEDER A UNA ATENCIÓN INTEGRAL LOS GRUPOS VULNERABLES DE LA PARROQUIA</t>
  </si>
  <si>
    <t>PROTECCION INTEGRAL DE DERECHOS</t>
  </si>
  <si>
    <t>Incrementar la inversión para grupos vulnerables de 1,72% al 10% de acuerdo a la normativa hasta el año 2019.</t>
  </si>
  <si>
    <t>Se atiende a 120 niños, niñas y adolescentes y personas con discapacidd. y en coordinación con el GAD Chordeleg se atiende a las personas de la tercera edad.</t>
  </si>
  <si>
    <t>Apoyo para mejorar la salud, recreación y buen uso del tiempo de los adultos mayores.
Atención a NNA.</t>
  </si>
  <si>
    <t>APOYAR LA CONSOLIDACIÓN DEL ÁREA URBANA DE LA PARROQUIA CON LA PRIORIZACIÓN DE LA INVERSIÓN EN PÚBLICA.</t>
  </si>
  <si>
    <t>PLANIFICAR EL DESARROLLO TERRITORIAL Y FORMULAR LOS CORRESPONDIENTES PLANES DE ORDENAMIENTO TERRITORIAL.</t>
  </si>
  <si>
    <t>Apoyo técnico para el desarrollo territorial e intitucional.</t>
  </si>
  <si>
    <t>PROMOVER LA ORGANIZACIÓN DE LOS CIUDADANOS, DE LAS COMUNAS, RECIENTOS Y DEMÁS. ACENTAMIENTOS RURALES CON EL CARÁCTER DE ORGANIZACIONES TERRITORIALES DE BASE.</t>
  </si>
  <si>
    <t>IMPLEMENTAR UN SISTEMA VIAL ADEACUADO QUE PERMITA UNA EFECTIVA CONECTIVIDAD ENTRE COMUNIDADES Y CON  LA CIUDAD.</t>
  </si>
  <si>
    <t>El Estudio esta realizado, sin emabrgo aun el municipio no cuenta con los recursos necesarios para la nueva construcción del sistema de agua potable.</t>
  </si>
  <si>
    <t>A pesar de las varias gestiones realizadas en la prefectura no tenemos respuesta sobre las solicitudes presentadas.</t>
  </si>
  <si>
    <t>En ete año se ha construido el alcantarillado en el sector CELEL, con una cobertura superior al 70% de la población.</t>
  </si>
  <si>
    <t>Actualmente se desarrollan todos los días sábados las ferias en la plaza central.</t>
  </si>
  <si>
    <t>180 familias</t>
  </si>
  <si>
    <t>Imprementación de Sistemas Integrales de Produccion Agropecuaria en coordinación con el FEPP.</t>
  </si>
  <si>
    <t>Escalinatas y mirador tur´sitico en el sector el Remate.</t>
  </si>
  <si>
    <t>Implementación de juegos infantiles en el centro parroquial, sector El Remate.</t>
  </si>
  <si>
    <t>En convenio con el GAD Municipal se atiende a los adultos mayores y personas con discapacidad. A nivel domiciliario.</t>
  </si>
  <si>
    <t>en la actualización del Plan de Desarrollo urbano de la Parroquia se ha afectado los terrenos necesarios para la ampliación de infraestructura deportiva.</t>
  </si>
  <si>
    <t>Producción y Manejo de Frutas para la elaboración de mermeladas</t>
  </si>
  <si>
    <t>Diseo de un proyecto de fortalecimiento para las actividades de turismo comunitario en Principal</t>
  </si>
  <si>
    <t>Identificar y construir equipamientos y mantener espacios públicos.</t>
  </si>
  <si>
    <t>Fortalecimiento de la identidad cultural de la parroquia Principal</t>
  </si>
  <si>
    <t>Campañas para dar a conocer a la ciudadanía las normativas parroquiaales y municipales</t>
  </si>
  <si>
    <t>Espacios Alternativos para atención al Adulto Mayor</t>
  </si>
  <si>
    <t>Intercambio de Saberes Ancestrales y protección de Derechos de NNA y personas con Discapacidad</t>
  </si>
  <si>
    <t>Actualización de Estudios de Infraestructura física y nosrmativa parroquial</t>
  </si>
  <si>
    <t>Acompañamiento para el fortalecimiento organizativo y fomento de la participación ciudadana en la parroquia Principal</t>
  </si>
  <si>
    <t>Plan de Gestión para la reed vial</t>
  </si>
  <si>
    <t>Espacios alternativos para atención al adulto mayor</t>
  </si>
  <si>
    <t>El anteproyecto del presupuesto participativo se presentó al Legislativo del GAD hasta el 10/12/16</t>
  </si>
  <si>
    <t>Espacios públicos inclusivos de fácil acceso y uso</t>
  </si>
  <si>
    <t xml:space="preserve">37%
31%
32%
</t>
  </si>
  <si>
    <t xml:space="preserve">Impulsar y fortalecer el pleno ejercicio del derecho a la participación y la representación pública de toda la población vulnerable en igualdad de condiciones.
</t>
  </si>
  <si>
    <t xml:space="preserve">Promover la inclusión de las personas con discapacidad en el uso de los espacios públicos. </t>
  </si>
  <si>
    <t>Mejor acceso y movilidad para NNA y personas con discapacidad.</t>
  </si>
  <si>
    <t>Oficio Enviado al Presidente de la Asamblea ciudadana con la información necesaria para la consulta ciudadana como: POA, PDyOT, PRESUPUESTO Y OBRAS EJECUTADAS</t>
  </si>
  <si>
    <t>A falta de recursos humanos y económicos el GAD parroquial con participación de la ciudadanía constituyó un solo equipo para la rendición de cuentas.</t>
  </si>
  <si>
    <t>1. 5 PAGINAS</t>
  </si>
  <si>
    <t>Acta de reunión evaluación</t>
  </si>
  <si>
    <t>Archivo en Ppoint</t>
  </si>
  <si>
    <t>Formulario llenado</t>
  </si>
  <si>
    <t>MEMO APROBACION</t>
  </si>
  <si>
    <t>Informe y formulario llenado enviado al Sr. Presidente del GAD parroquial para su revisión y aprobación.</t>
  </si>
  <si>
    <t xml:space="preserve">A los miembros de la asamblea ciudadana se envío el informe de rendición de cuentas con 15 días de anticipación </t>
  </si>
  <si>
    <t>Registro  de participantes</t>
  </si>
  <si>
    <t>Oficio Asamblea Ciudadana</t>
  </si>
  <si>
    <t>Fotografías
Memoria de la Deliberación Pública y evaluación ciudadana de rendición de cuentas</t>
  </si>
  <si>
    <t>Informe Rendición Cuentas</t>
  </si>
  <si>
    <t>Vocles del GAD Parroquial y pesidente del GAD parroquial.</t>
  </si>
  <si>
    <t>Participación en los diferentes eventos realizados por el GAD parroquial como: asambles parroquiales, mingas, mano de obra no calificada, reuniones, compromiso para mantener la buena imagen de la parroquia.</t>
  </si>
  <si>
    <t>Archivo rendición de cuentas en Power Point.</t>
  </si>
  <si>
    <t>A los participantes se dividieron en grupos para que den su apreciacion, aclaracionesy comentarios respecto a la rendición de cuentas y tambien realizarón algunas sugerencias, algunas de las cuales el GAD parroquial asumió como compromiso, según sus competencias.</t>
  </si>
  <si>
    <t>Opiniones de los ciudadanos en el evento de rendición de cuentas</t>
  </si>
  <si>
    <t>El GAD parroquial recogío las sugerencias para incorporar en su plan de trabajo.</t>
  </si>
  <si>
    <t>Se entrego al representante de la asamble ciudadana.</t>
  </si>
  <si>
    <t>Oficio entregado -recibido por el representante de la ciudadanía.</t>
  </si>
  <si>
    <t>28 de marzo de 2018</t>
  </si>
  <si>
    <t xml:space="preserve">M: 11; F:39; </t>
  </si>
  <si>
    <t>M: 50</t>
  </si>
  <si>
    <t>Acta de compromisos</t>
  </si>
  <si>
    <t>Siembra de césped parque inclusivo sector Remate y alumbrado. (colocación de césped, estudio de alumbrado)</t>
  </si>
  <si>
    <t xml:space="preserve">Colocación de basureros calle las rosas y sector cancha Remate. (analizar la posibilidad) </t>
  </si>
  <si>
    <t>Mejorar la participación ciudadana en las asambleas. (buscar alternativas).</t>
  </si>
  <si>
    <t>Presupuesto participativo equitativo para Celel</t>
  </si>
  <si>
    <t>Mantenimiento vial con la tasa solidaria que se fiscalice para que se cumpla con lo del contrato.(MCO se cumple con la fiscalizadora de la prefectura)</t>
  </si>
  <si>
    <t>Mejorar los basureros y colocar basureros en la cancha de sector de Remate. (proyecto turismo)</t>
  </si>
  <si>
    <t>Sigan gestionando y trabajando para la comunidad.</t>
  </si>
  <si>
    <t>Limpieza de la calle bajada de la iglesia.</t>
  </si>
  <si>
    <t>Coordinar temas de seguridad con los organismos respectivos</t>
  </si>
  <si>
    <t xml:space="preserve">Estudio para el techo para la plazoleta de Celel. </t>
  </si>
  <si>
    <t>Gestionar el alcantarillado en Guacamullo ante el Municipio</t>
  </si>
  <si>
    <r>
      <t>Gestionar el alumbrado en la vía Guel y calle de la iglesia en el Municipio.</t>
    </r>
    <r>
      <rPr>
        <sz val="11"/>
        <color rgb="FFFF0000"/>
        <rFont val="Calibri"/>
        <family val="2"/>
        <scheme val="minor"/>
      </rPr>
      <t/>
    </r>
  </si>
  <si>
    <t>Dar continuidad al proyecto de mejoramiento de la producción de frutales,                 especialmente con lo de las podas y fertilización</t>
  </si>
  <si>
    <t> Continuar apoyando en la elaboración de abono orgánico</t>
  </si>
  <si>
    <t xml:space="preserve">Disminuir la producción de monocultivos con la diversificación de variedades de productos agrícolas especialmente las frutas.                                                                             </t>
  </si>
  <si>
    <t>Mejorar las gestiones para la dotación de un proyecto de riego para la parroquia.</t>
  </si>
  <si>
    <t>Apoyar con el seguimiento a los proyectos productivos familiares, para mejorar  los ingresos económicos.</t>
  </si>
  <si>
    <t>Campañas para motivar el consumo de nuestros productos (valorar lo nuestro).</t>
  </si>
  <si>
    <t>Fortalecer actividades para el turismo comunitario</t>
  </si>
  <si>
    <t xml:space="preserve"> Gestionar ante el gad municipal el mejoramiento del sistema de agua potable que ya está prácticamente colapsado.                                                                                                          
</t>
  </si>
  <si>
    <t>Mejorar técnicamente el cementerio.</t>
  </si>
  <si>
    <t xml:space="preserve">Gestionar más espacios verdes y de recreación. </t>
  </si>
  <si>
    <t>Fortalecer los grupos culturales que existen en la parroquia.</t>
  </si>
  <si>
    <t>Continuar en los proyectos culturales el rescate de la cultura y tradiciones de la parroquia.</t>
  </si>
  <si>
    <t xml:space="preserve">Mejorar la coordinación para el control de consumo de alcohol, sustancias tóxicas y contaminación auditiva en las noches. 
</t>
  </si>
  <si>
    <t>Generar mecanismos para incentivar la participación comunitaria</t>
  </si>
  <si>
    <t>Se continuó con el proyecto realizando  podas y fertilización con más de 100 familias.</t>
  </si>
  <si>
    <t>En el año se elaboraron 1000 sacos de boocashi.</t>
  </si>
  <si>
    <t>Se implementario 45 huertos de hortalizas.</t>
  </si>
  <si>
    <t>Se ha enviado oficios y peticiones verbales al consejo Provincial del Azuay</t>
  </si>
  <si>
    <t>Se ha implementado un feria agrícola los días sábados.</t>
  </si>
  <si>
    <t>Talleres de capacitación en nutrición</t>
  </si>
  <si>
    <t xml:space="preserve">Gestionar ante las entidades competentes para que la cobertura de alcantarillado de la parroquia llegue a toda la población.
</t>
  </si>
  <si>
    <t>Se ejecutó la primera fase del proyecto de alcantarilldo en CELEL.</t>
  </si>
  <si>
    <t>Se construyó el mirador turístico en el sector El Quingo.</t>
  </si>
  <si>
    <t>Se ha realizado los estudios de mejoramiento de agua potable.</t>
  </si>
  <si>
    <t>Se han realizado algunas actividades de mantenimineto, ya que noes posible intervenir con un proyecto más amplio porque no hay viabilidad técnica ni ambiental.</t>
  </si>
  <si>
    <t>Se ha construido la cancha de uso multiple y áreas verdes en el sector El Remate. E implementación de juegos infantiles en el centro parroquial y Celel.</t>
  </si>
  <si>
    <t>Se apoya con varias actividades de presentación y promoción para el grupo de danza Guacayñan.</t>
  </si>
  <si>
    <t>Festivales de la manzana, presentación de danzas, comparzas, desfiles culturales.</t>
  </si>
  <si>
    <t>En las diversas festividades de la parroquia se ha coordinado con las difernetes instituciones para controlar el consumo de alcohol.</t>
  </si>
  <si>
    <t xml:space="preserve">Asmbleas parroquiales, mingas cpmunitarias, </t>
  </si>
  <si>
    <t>Se ha coordinado con las diversas instituciones para mejorar la atención a los diversos grupos vulnerables.</t>
  </si>
  <si>
    <t>http://www.gadprincipal.gob.ec/enero-2018-2/</t>
  </si>
  <si>
    <t>www.gadprincipal.gob.ec</t>
  </si>
  <si>
    <t>http://www.gadprincipal.gob.ec/rendicion-de-cuentas/rendicion-de-cuentas-2017-presentacion/</t>
  </si>
  <si>
    <t>ninguna</t>
  </si>
  <si>
    <t>http://www.gadprincipal.gob.ec/organizacion-interna/resolucion-sistema-participacion-ciudadana/</t>
  </si>
  <si>
    <t xml:space="preserve"> http://www.gadprincipal.gob.ec/rendicion-de-cuentas/</t>
  </si>
  <si>
    <t>http://www.gadprincipal.gob.ec/rendicion-de-cuentas/</t>
  </si>
  <si>
    <t>www.gadpricnipal.gob.ec</t>
  </si>
  <si>
    <t>Gestionar el alumbrado en la calle Luis Heriberto Castro.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</si>
</sst>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8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</font>
    <font>
      <sz val="9"/>
      <name val="Arial Unicode MS"/>
      <family val="2"/>
    </font>
    <font>
      <b/>
      <sz val="9"/>
      <name val="Arial Unicode MS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333333"/>
      <name val="Arial"/>
      <family val="2"/>
    </font>
    <font>
      <sz val="8"/>
      <color rgb="FF4F4F4F"/>
      <name val="Verdana"/>
      <family val="2"/>
    </font>
    <font>
      <sz val="8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E4EE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9" fontId="9" fillId="0" borderId="0" applyFont="0" applyFill="0" applyBorder="0" applyAlignment="0" applyProtection="0"/>
  </cellStyleXfs>
  <cellXfs count="324">
    <xf numFmtId="0" fontId="0" fillId="0" borderId="0" xfId="0"/>
    <xf numFmtId="0" fontId="1" fillId="5" borderId="7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justify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vertical="center" wrapText="1"/>
    </xf>
    <xf numFmtId="0" fontId="1" fillId="6" borderId="40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horizontal="justify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vertical="center" wrapText="1"/>
    </xf>
    <xf numFmtId="0" fontId="2" fillId="2" borderId="53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65" xfId="0" applyFont="1" applyFill="1" applyBorder="1" applyAlignment="1">
      <alignment vertical="center" wrapText="1"/>
    </xf>
    <xf numFmtId="0" fontId="2" fillId="3" borderId="62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2" fillId="2" borderId="57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vertical="center" wrapText="1"/>
    </xf>
    <xf numFmtId="0" fontId="1" fillId="4" borderId="1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vertical="center" wrapText="1"/>
    </xf>
    <xf numFmtId="0" fontId="1" fillId="5" borderId="15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 wrapText="1"/>
    </xf>
    <xf numFmtId="0" fontId="1" fillId="2" borderId="17" xfId="0" applyFont="1" applyFill="1" applyBorder="1" applyAlignment="1">
      <alignment horizontal="justify" vertical="center" wrapText="1"/>
    </xf>
    <xf numFmtId="0" fontId="1" fillId="2" borderId="8" xfId="0" applyFont="1" applyFill="1" applyBorder="1" applyAlignment="1">
      <alignment horizontal="justify" vertical="center" wrapText="1"/>
    </xf>
    <xf numFmtId="0" fontId="3" fillId="0" borderId="0" xfId="0" applyFont="1" applyBorder="1" applyAlignment="1">
      <alignment vertical="center" wrapText="1"/>
    </xf>
    <xf numFmtId="0" fontId="1" fillId="3" borderId="18" xfId="0" applyFont="1" applyFill="1" applyBorder="1" applyAlignment="1">
      <alignment vertical="center" wrapText="1"/>
    </xf>
    <xf numFmtId="0" fontId="1" fillId="3" borderId="19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1" fillId="0" borderId="4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1" fillId="4" borderId="50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vertical="center" wrapText="1"/>
    </xf>
    <xf numFmtId="0" fontId="1" fillId="6" borderId="34" xfId="0" applyFont="1" applyFill="1" applyBorder="1" applyAlignment="1">
      <alignment horizontal="justify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4" borderId="45" xfId="0" applyFont="1" applyFill="1" applyBorder="1" applyAlignment="1">
      <alignment horizontal="left" vertical="center" wrapText="1"/>
    </xf>
    <xf numFmtId="0" fontId="1" fillId="6" borderId="38" xfId="0" applyFont="1" applyFill="1" applyBorder="1" applyAlignment="1">
      <alignment horizontal="justify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justify" vertical="center" wrapText="1"/>
    </xf>
    <xf numFmtId="0" fontId="1" fillId="4" borderId="66" xfId="0" applyFont="1" applyFill="1" applyBorder="1" applyAlignment="1">
      <alignment horizontal="left" vertical="center" wrapText="1"/>
    </xf>
    <xf numFmtId="0" fontId="3" fillId="0" borderId="36" xfId="0" applyFont="1" applyBorder="1"/>
    <xf numFmtId="0" fontId="1" fillId="5" borderId="0" xfId="0" applyFont="1" applyFill="1" applyBorder="1" applyAlignment="1">
      <alignment horizontal="left" vertical="center" wrapText="1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justify" vertical="center" wrapText="1"/>
    </xf>
    <xf numFmtId="0" fontId="1" fillId="6" borderId="4" xfId="0" applyFont="1" applyFill="1" applyBorder="1" applyAlignment="1">
      <alignment horizontal="justify" vertical="center" wrapText="1"/>
    </xf>
    <xf numFmtId="0" fontId="1" fillId="6" borderId="54" xfId="0" applyFont="1" applyFill="1" applyBorder="1" applyAlignment="1">
      <alignment horizontal="justify" vertical="center" wrapText="1"/>
    </xf>
    <xf numFmtId="0" fontId="1" fillId="6" borderId="9" xfId="0" applyFont="1" applyFill="1" applyBorder="1" applyAlignment="1">
      <alignment horizontal="justify" vertical="center" wrapText="1"/>
    </xf>
    <xf numFmtId="0" fontId="1" fillId="6" borderId="10" xfId="0" applyFont="1" applyFill="1" applyBorder="1" applyAlignment="1">
      <alignment horizontal="justify" vertical="center" wrapText="1"/>
    </xf>
    <xf numFmtId="0" fontId="1" fillId="6" borderId="26" xfId="0" applyFont="1" applyFill="1" applyBorder="1" applyAlignment="1">
      <alignment horizontal="justify" vertical="center" wrapText="1"/>
    </xf>
    <xf numFmtId="0" fontId="2" fillId="6" borderId="9" xfId="0" applyFont="1" applyFill="1" applyBorder="1" applyAlignment="1">
      <alignment horizontal="justify" vertical="center" wrapText="1"/>
    </xf>
    <xf numFmtId="0" fontId="1" fillId="6" borderId="5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horizontal="justify" vertical="center" wrapText="1"/>
    </xf>
    <xf numFmtId="0" fontId="1" fillId="6" borderId="63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3" borderId="52" xfId="0" applyFont="1" applyFill="1" applyBorder="1" applyAlignment="1">
      <alignment vertical="center" wrapText="1"/>
    </xf>
    <xf numFmtId="0" fontId="1" fillId="3" borderId="62" xfId="0" applyFont="1" applyFill="1" applyBorder="1" applyAlignment="1">
      <alignment vertical="center" wrapText="1"/>
    </xf>
    <xf numFmtId="0" fontId="1" fillId="3" borderId="38" xfId="0" applyFont="1" applyFill="1" applyBorder="1" applyAlignment="1">
      <alignment vertical="center" wrapText="1"/>
    </xf>
    <xf numFmtId="0" fontId="1" fillId="3" borderId="27" xfId="0" applyFont="1" applyFill="1" applyBorder="1" applyAlignment="1">
      <alignment vertical="center" wrapText="1"/>
    </xf>
    <xf numFmtId="0" fontId="1" fillId="6" borderId="9" xfId="0" applyFont="1" applyFill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3" borderId="61" xfId="0" applyFont="1" applyFill="1" applyBorder="1" applyAlignment="1">
      <alignment vertical="center" wrapText="1"/>
    </xf>
    <xf numFmtId="0" fontId="1" fillId="3" borderId="35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vertical="center" wrapText="1"/>
    </xf>
    <xf numFmtId="0" fontId="1" fillId="4" borderId="14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5" borderId="51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5" borderId="59" xfId="0" applyFont="1" applyFill="1" applyBorder="1" applyAlignment="1">
      <alignment vertical="center" wrapText="1"/>
    </xf>
    <xf numFmtId="0" fontId="2" fillId="5" borderId="39" xfId="0" applyFont="1" applyFill="1" applyBorder="1" applyAlignment="1">
      <alignment vertical="center" wrapText="1"/>
    </xf>
    <xf numFmtId="0" fontId="2" fillId="5" borderId="60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>
      <alignment vertical="center" wrapText="1"/>
    </xf>
    <xf numFmtId="0" fontId="1" fillId="0" borderId="36" xfId="0" applyFont="1" applyBorder="1" applyAlignment="1">
      <alignment horizontal="justify" vertical="center" wrapText="1"/>
    </xf>
    <xf numFmtId="0" fontId="1" fillId="0" borderId="37" xfId="0" applyFont="1" applyBorder="1" applyAlignment="1">
      <alignment horizontal="justify" vertical="center" wrapText="1"/>
    </xf>
    <xf numFmtId="0" fontId="2" fillId="3" borderId="8" xfId="0" applyFont="1" applyFill="1" applyBorder="1" applyAlignment="1">
      <alignment vertical="center" wrapText="1"/>
    </xf>
    <xf numFmtId="0" fontId="2" fillId="3" borderId="40" xfId="0" applyFont="1" applyFill="1" applyBorder="1" applyAlignment="1">
      <alignment vertical="center" wrapText="1"/>
    </xf>
    <xf numFmtId="0" fontId="1" fillId="5" borderId="40" xfId="0" applyFont="1" applyFill="1" applyBorder="1" applyAlignment="1">
      <alignment horizontal="left" vertical="center" wrapText="1"/>
    </xf>
    <xf numFmtId="0" fontId="1" fillId="6" borderId="4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4" borderId="10" xfId="1" applyFill="1" applyBorder="1" applyAlignment="1">
      <alignment vertical="center" wrapText="1"/>
    </xf>
    <xf numFmtId="49" fontId="1" fillId="4" borderId="6" xfId="0" applyNumberFormat="1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14" fontId="1" fillId="4" borderId="10" xfId="0" applyNumberFormat="1" applyFont="1" applyFill="1" applyBorder="1" applyAlignment="1">
      <alignment horizontal="left" vertical="center" wrapText="1"/>
    </xf>
    <xf numFmtId="0" fontId="8" fillId="4" borderId="10" xfId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1" fillId="3" borderId="27" xfId="0" applyFont="1" applyFill="1" applyBorder="1" applyAlignment="1">
      <alignment horizontal="center" vertical="justify" wrapText="1"/>
    </xf>
    <xf numFmtId="0" fontId="1" fillId="3" borderId="27" xfId="0" applyFont="1" applyFill="1" applyBorder="1" applyAlignment="1">
      <alignment horizontal="center" vertical="center" wrapText="1"/>
    </xf>
    <xf numFmtId="9" fontId="1" fillId="3" borderId="27" xfId="0" applyNumberFormat="1" applyFont="1" applyFill="1" applyBorder="1" applyAlignment="1">
      <alignment horizontal="center" vertical="center" wrapText="1"/>
    </xf>
    <xf numFmtId="10" fontId="1" fillId="3" borderId="27" xfId="0" applyNumberFormat="1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1" fillId="2" borderId="27" xfId="0" applyFont="1" applyFill="1" applyBorder="1" applyAlignment="1">
      <alignment vertical="center" wrapText="1"/>
    </xf>
    <xf numFmtId="0" fontId="1" fillId="2" borderId="27" xfId="0" applyFont="1" applyFill="1" applyBorder="1" applyAlignment="1">
      <alignment horizontal="center" vertical="center" wrapText="1"/>
    </xf>
    <xf numFmtId="9" fontId="1" fillId="3" borderId="27" xfId="2" applyFont="1" applyFill="1" applyBorder="1" applyAlignment="1">
      <alignment horizontal="center" vertical="center" wrapText="1"/>
    </xf>
    <xf numFmtId="9" fontId="1" fillId="3" borderId="27" xfId="2" applyFont="1" applyFill="1" applyBorder="1" applyAlignment="1">
      <alignment horizontal="left" vertical="center" wrapText="1"/>
    </xf>
    <xf numFmtId="0" fontId="3" fillId="5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left" vertical="center" wrapText="1"/>
    </xf>
    <xf numFmtId="0" fontId="1" fillId="3" borderId="27" xfId="0" applyFont="1" applyFill="1" applyBorder="1" applyAlignment="1">
      <alignment horizontal="right" vertical="center" wrapText="1"/>
    </xf>
    <xf numFmtId="14" fontId="1" fillId="4" borderId="46" xfId="0" applyNumberFormat="1" applyFont="1" applyFill="1" applyBorder="1" applyAlignment="1">
      <alignment horizontal="left" vertical="center" wrapText="1"/>
    </xf>
    <xf numFmtId="0" fontId="3" fillId="0" borderId="37" xfId="0" applyFont="1" applyBorder="1" applyAlignment="1">
      <alignment horizontal="center" vertical="center" wrapText="1"/>
    </xf>
    <xf numFmtId="9" fontId="2" fillId="3" borderId="27" xfId="2" applyFont="1" applyFill="1" applyBorder="1" applyAlignment="1">
      <alignment horizontal="left" vertical="center" wrapText="1"/>
    </xf>
    <xf numFmtId="9" fontId="1" fillId="4" borderId="50" xfId="2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justify" vertical="center" wrapText="1"/>
    </xf>
    <xf numFmtId="0" fontId="8" fillId="3" borderId="33" xfId="1" applyFill="1" applyBorder="1" applyAlignment="1">
      <alignment vertical="center" wrapText="1"/>
    </xf>
    <xf numFmtId="9" fontId="1" fillId="0" borderId="0" xfId="2" applyFont="1" applyAlignment="1">
      <alignment vertical="center" wrapText="1"/>
    </xf>
    <xf numFmtId="2" fontId="10" fillId="9" borderId="0" xfId="0" applyNumberFormat="1" applyFont="1" applyFill="1" applyAlignment="1">
      <alignment horizontal="right" vertical="center" wrapText="1"/>
    </xf>
    <xf numFmtId="2" fontId="11" fillId="8" borderId="0" xfId="0" applyNumberFormat="1" applyFont="1" applyFill="1" applyAlignment="1">
      <alignment horizontal="right" vertical="top" wrapText="1"/>
    </xf>
    <xf numFmtId="2" fontId="11" fillId="10" borderId="0" xfId="0" applyNumberFormat="1" applyFont="1" applyFill="1" applyAlignment="1">
      <alignment horizontal="right" vertical="top" wrapText="1"/>
    </xf>
    <xf numFmtId="2" fontId="0" fillId="0" borderId="0" xfId="0" applyNumberFormat="1" applyAlignment="1">
      <alignment horizontal="right"/>
    </xf>
    <xf numFmtId="0" fontId="3" fillId="0" borderId="1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vertical="center" wrapText="1"/>
    </xf>
    <xf numFmtId="0" fontId="1" fillId="0" borderId="40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9" fontId="1" fillId="0" borderId="14" xfId="0" applyNumberFormat="1" applyFont="1" applyFill="1" applyBorder="1" applyAlignment="1">
      <alignment vertical="center" wrapText="1"/>
    </xf>
    <xf numFmtId="0" fontId="12" fillId="0" borderId="27" xfId="0" applyFont="1" applyFill="1" applyBorder="1" applyAlignment="1">
      <alignment vertical="center" wrapText="1"/>
    </xf>
    <xf numFmtId="0" fontId="1" fillId="0" borderId="27" xfId="0" applyFont="1" applyFill="1" applyBorder="1" applyAlignment="1">
      <alignment vertical="center" wrapText="1"/>
    </xf>
    <xf numFmtId="0" fontId="8" fillId="0" borderId="17" xfId="1" applyFill="1" applyBorder="1" applyAlignment="1">
      <alignment vertical="center" wrapText="1"/>
    </xf>
    <xf numFmtId="9" fontId="1" fillId="3" borderId="27" xfId="0" applyNumberFormat="1" applyFont="1" applyFill="1" applyBorder="1" applyAlignment="1">
      <alignment horizontal="left" vertical="center" wrapText="1"/>
    </xf>
    <xf numFmtId="0" fontId="8" fillId="0" borderId="27" xfId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vertical="center" wrapText="1"/>
    </xf>
    <xf numFmtId="0" fontId="8" fillId="0" borderId="40" xfId="1" applyFill="1" applyBorder="1" applyAlignment="1">
      <alignment vertical="center" wrapText="1"/>
    </xf>
    <xf numFmtId="0" fontId="1" fillId="7" borderId="0" xfId="0" applyFont="1" applyFill="1" applyAlignment="1">
      <alignment vertical="center" wrapText="1"/>
    </xf>
    <xf numFmtId="0" fontId="2" fillId="6" borderId="55" xfId="0" applyFont="1" applyFill="1" applyBorder="1" applyAlignment="1">
      <alignment vertical="center" wrapText="1"/>
    </xf>
    <xf numFmtId="0" fontId="2" fillId="6" borderId="53" xfId="0" applyFont="1" applyFill="1" applyBorder="1" applyAlignment="1">
      <alignment vertical="center" wrapText="1"/>
    </xf>
    <xf numFmtId="0" fontId="2" fillId="6" borderId="71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vertical="center" wrapText="1"/>
    </xf>
    <xf numFmtId="0" fontId="1" fillId="6" borderId="27" xfId="0" applyFont="1" applyFill="1" applyBorder="1" applyAlignment="1">
      <alignment vertical="center" wrapText="1"/>
    </xf>
    <xf numFmtId="0" fontId="1" fillId="6" borderId="27" xfId="0" applyFont="1" applyFill="1" applyBorder="1" applyAlignment="1">
      <alignment horizontal="right" vertical="center" wrapText="1"/>
    </xf>
    <xf numFmtId="9" fontId="2" fillId="6" borderId="27" xfId="2" applyFont="1" applyFill="1" applyBorder="1" applyAlignment="1">
      <alignment vertical="center" wrapText="1"/>
    </xf>
    <xf numFmtId="0" fontId="2" fillId="6" borderId="27" xfId="0" applyFont="1" applyFill="1" applyBorder="1" applyAlignment="1">
      <alignment horizontal="center" vertical="center" wrapText="1"/>
    </xf>
    <xf numFmtId="0" fontId="8" fillId="6" borderId="27" xfId="1" applyFill="1" applyBorder="1" applyAlignment="1">
      <alignment vertical="center" wrapText="1"/>
    </xf>
    <xf numFmtId="0" fontId="3" fillId="6" borderId="40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0" xfId="0" applyFont="1" applyFill="1"/>
    <xf numFmtId="0" fontId="8" fillId="4" borderId="45" xfId="1" applyFill="1" applyBorder="1" applyAlignment="1">
      <alignment horizontal="left" vertical="center" wrapText="1"/>
    </xf>
    <xf numFmtId="9" fontId="1" fillId="0" borderId="0" xfId="2" applyFont="1" applyBorder="1" applyAlignment="1">
      <alignment vertical="center" wrapText="1"/>
    </xf>
    <xf numFmtId="0" fontId="2" fillId="4" borderId="34" xfId="0" applyFont="1" applyFill="1" applyBorder="1" applyAlignment="1">
      <alignment horizontal="center" vertical="center" wrapText="1"/>
    </xf>
    <xf numFmtId="9" fontId="1" fillId="4" borderId="45" xfId="0" applyNumberFormat="1" applyFont="1" applyFill="1" applyBorder="1" applyAlignment="1">
      <alignment horizontal="left" vertical="center" wrapText="1"/>
    </xf>
    <xf numFmtId="0" fontId="2" fillId="6" borderId="64" xfId="0" applyFont="1" applyFill="1" applyBorder="1" applyAlignment="1">
      <alignment vertical="center" wrapText="1"/>
    </xf>
    <xf numFmtId="0" fontId="2" fillId="6" borderId="7" xfId="0" applyFont="1" applyFill="1" applyBorder="1" applyAlignment="1">
      <alignment vertical="center" wrapText="1"/>
    </xf>
    <xf numFmtId="0" fontId="2" fillId="6" borderId="65" xfId="0" applyFont="1" applyFill="1" applyBorder="1" applyAlignment="1">
      <alignment vertical="center" wrapText="1"/>
    </xf>
    <xf numFmtId="0" fontId="2" fillId="6" borderId="57" xfId="0" applyFont="1" applyFill="1" applyBorder="1" applyAlignment="1">
      <alignment vertical="center" wrapText="1"/>
    </xf>
    <xf numFmtId="0" fontId="1" fillId="6" borderId="16" xfId="0" applyFont="1" applyFill="1" applyBorder="1" applyAlignment="1">
      <alignment vertical="center" wrapText="1"/>
    </xf>
    <xf numFmtId="0" fontId="1" fillId="6" borderId="17" xfId="0" applyFont="1" applyFill="1" applyBorder="1" applyAlignment="1">
      <alignment vertical="center" wrapText="1"/>
    </xf>
    <xf numFmtId="0" fontId="1" fillId="6" borderId="5" xfId="0" applyFont="1" applyFill="1" applyBorder="1" applyAlignment="1">
      <alignment vertical="center" wrapText="1"/>
    </xf>
    <xf numFmtId="0" fontId="15" fillId="6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7" borderId="27" xfId="0" applyFont="1" applyFill="1" applyBorder="1" applyAlignment="1">
      <alignment horizontal="center" vertical="center" wrapText="1"/>
    </xf>
    <xf numFmtId="9" fontId="1" fillId="11" borderId="27" xfId="2" applyFont="1" applyFill="1" applyBorder="1" applyAlignment="1">
      <alignment horizontal="center" vertical="center" wrapText="1"/>
    </xf>
    <xf numFmtId="10" fontId="1" fillId="11" borderId="27" xfId="0" applyNumberFormat="1" applyFont="1" applyFill="1" applyBorder="1" applyAlignment="1">
      <alignment horizontal="center" vertical="center" wrapText="1"/>
    </xf>
    <xf numFmtId="9" fontId="3" fillId="0" borderId="0" xfId="2" applyFont="1" applyAlignment="1">
      <alignment vertical="center" wrapText="1"/>
    </xf>
    <xf numFmtId="10" fontId="1" fillId="11" borderId="27" xfId="2" applyNumberFormat="1" applyFont="1" applyFill="1" applyBorder="1" applyAlignment="1">
      <alignment horizontal="center" vertical="center" wrapText="1"/>
    </xf>
    <xf numFmtId="9" fontId="1" fillId="11" borderId="27" xfId="2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 wrapText="1"/>
    </xf>
    <xf numFmtId="2" fontId="1" fillId="4" borderId="50" xfId="2" applyNumberFormat="1" applyFont="1" applyFill="1" applyBorder="1" applyAlignment="1">
      <alignment horizontal="center" vertical="center" wrapText="1"/>
    </xf>
    <xf numFmtId="0" fontId="1" fillId="4" borderId="50" xfId="0" applyNumberFormat="1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left" vertical="center" wrapText="1"/>
    </xf>
    <xf numFmtId="9" fontId="3" fillId="3" borderId="27" xfId="0" applyNumberFormat="1" applyFont="1" applyFill="1" applyBorder="1" applyAlignment="1">
      <alignment horizontal="center" vertical="center" wrapText="1"/>
    </xf>
    <xf numFmtId="0" fontId="1" fillId="12" borderId="21" xfId="0" applyFont="1" applyFill="1" applyBorder="1" applyAlignment="1">
      <alignment vertical="center" wrapText="1"/>
    </xf>
    <xf numFmtId="0" fontId="14" fillId="0" borderId="0" xfId="0" applyFont="1" applyAlignment="1">
      <alignment wrapText="1"/>
    </xf>
    <xf numFmtId="0" fontId="14" fillId="0" borderId="27" xfId="0" applyFont="1" applyBorder="1" applyAlignment="1">
      <alignment wrapText="1"/>
    </xf>
    <xf numFmtId="0" fontId="0" fillId="0" borderId="27" xfId="0" applyFont="1" applyBorder="1" applyAlignment="1">
      <alignment horizontal="left" wrapText="1"/>
    </xf>
    <xf numFmtId="0" fontId="14" fillId="0" borderId="27" xfId="0" applyFont="1" applyBorder="1" applyAlignment="1">
      <alignment horizontal="left" wrapText="1"/>
    </xf>
    <xf numFmtId="0" fontId="0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6" fillId="3" borderId="27" xfId="0" applyFont="1" applyFill="1" applyBorder="1" applyAlignment="1">
      <alignment vertical="center" wrapText="1"/>
    </xf>
    <xf numFmtId="0" fontId="1" fillId="5" borderId="17" xfId="0" applyFont="1" applyFill="1" applyBorder="1" applyAlignment="1">
      <alignment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56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5" borderId="51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5" borderId="69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54" xfId="0" applyFont="1" applyFill="1" applyBorder="1" applyAlignment="1">
      <alignment horizontal="left" vertical="center" wrapText="1"/>
    </xf>
    <xf numFmtId="0" fontId="1" fillId="2" borderId="70" xfId="0" applyFont="1" applyFill="1" applyBorder="1" applyAlignment="1">
      <alignment horizontal="left" vertical="center" wrapText="1"/>
    </xf>
    <xf numFmtId="0" fontId="1" fillId="0" borderId="67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68" xfId="0" applyFont="1" applyBorder="1" applyAlignment="1">
      <alignment horizontal="left" vertical="center" wrapText="1"/>
    </xf>
    <xf numFmtId="0" fontId="1" fillId="6" borderId="55" xfId="0" applyFont="1" applyFill="1" applyBorder="1" applyAlignment="1">
      <alignment horizontal="left" vertical="center" wrapText="1"/>
    </xf>
    <xf numFmtId="0" fontId="1" fillId="6" borderId="58" xfId="0" applyFont="1" applyFill="1" applyBorder="1" applyAlignment="1">
      <alignment horizontal="left" vertical="center" wrapText="1"/>
    </xf>
    <xf numFmtId="0" fontId="2" fillId="3" borderId="61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8" fillId="4" borderId="8" xfId="1" applyFill="1" applyBorder="1" applyAlignment="1">
      <alignment horizontal="center" vertical="center" wrapText="1"/>
    </xf>
    <xf numFmtId="0" fontId="5" fillId="4" borderId="56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8" fillId="0" borderId="53" xfId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2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72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3" borderId="7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9" fontId="8" fillId="4" borderId="50" xfId="1" applyNumberFormat="1" applyFill="1" applyBorder="1" applyAlignment="1">
      <alignment horizontal="center" vertical="center" wrapText="1"/>
    </xf>
    <xf numFmtId="0" fontId="8" fillId="6" borderId="17" xfId="1" applyFill="1" applyBorder="1" applyAlignment="1">
      <alignment vertical="center" wrapText="1"/>
    </xf>
    <xf numFmtId="0" fontId="8" fillId="0" borderId="0" xfId="1" applyAlignment="1">
      <alignment vertical="center" wrapText="1"/>
    </xf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adprincipal.gob.ec/organizacion-interna/resolucion-sistema-participacion-ciudadana/" TargetMode="External"/><Relationship Id="rId13" Type="http://schemas.openxmlformats.org/officeDocument/2006/relationships/hyperlink" Target="http://www.gadpricnipal.gob.ec/" TargetMode="External"/><Relationship Id="rId3" Type="http://schemas.openxmlformats.org/officeDocument/2006/relationships/hyperlink" Target="mailto:sgcambiz@hotmail.com" TargetMode="External"/><Relationship Id="rId7" Type="http://schemas.openxmlformats.org/officeDocument/2006/relationships/hyperlink" Target="http://www.gadprincipal.gob.ec/" TargetMode="External"/><Relationship Id="rId12" Type="http://schemas.openxmlformats.org/officeDocument/2006/relationships/hyperlink" Target="http://www.gadprincipal.gob.ec/rendicion-de-cuentas/" TargetMode="External"/><Relationship Id="rId2" Type="http://schemas.openxmlformats.org/officeDocument/2006/relationships/hyperlink" Target="mailto:ximemarisol@hotmail.com" TargetMode="External"/><Relationship Id="rId1" Type="http://schemas.openxmlformats.org/officeDocument/2006/relationships/hyperlink" Target="mailto:ximemarisol@hotmail.com" TargetMode="External"/><Relationship Id="rId6" Type="http://schemas.openxmlformats.org/officeDocument/2006/relationships/hyperlink" Target="http://www.gadprincipal.gob.ec/" TargetMode="External"/><Relationship Id="rId11" Type="http://schemas.openxmlformats.org/officeDocument/2006/relationships/hyperlink" Target="http://www.gadprincipal.gob.ec/organizacion-interna/resolucion-sistema-participacion-ciudadana/" TargetMode="External"/><Relationship Id="rId5" Type="http://schemas.openxmlformats.org/officeDocument/2006/relationships/hyperlink" Target="https://www.compraspublicas.gob.ec/ProcesoContratacion/compras/" TargetMode="External"/><Relationship Id="rId10" Type="http://schemas.openxmlformats.org/officeDocument/2006/relationships/hyperlink" Target="http://www.gadprincipal.gob.ec/organizacion-interna/resolucion-sistema-participacion-ciudadana/" TargetMode="External"/><Relationship Id="rId4" Type="http://schemas.openxmlformats.org/officeDocument/2006/relationships/hyperlink" Target="mailto:juntaprincipal@hotmail.com" TargetMode="External"/><Relationship Id="rId9" Type="http://schemas.openxmlformats.org/officeDocument/2006/relationships/hyperlink" Target="http://www.gadprincipal.gob.ec/organizacion-interna/resolucion-sistema-participacion-ciudadana/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8"/>
  <sheetViews>
    <sheetView tabSelected="1" topLeftCell="A230" zoomScaleNormal="100" workbookViewId="0">
      <selection activeCell="B239" sqref="B239"/>
    </sheetView>
  </sheetViews>
  <sheetFormatPr baseColWidth="10" defaultColWidth="11.42578125" defaultRowHeight="15" x14ac:dyDescent="0.25"/>
  <cols>
    <col min="1" max="1" width="11.42578125" style="41"/>
    <col min="2" max="2" width="38.85546875" style="42" customWidth="1"/>
    <col min="3" max="3" width="22.85546875" style="42" customWidth="1"/>
    <col min="4" max="4" width="30" style="42" customWidth="1"/>
    <col min="5" max="5" width="35.85546875" style="42" customWidth="1"/>
    <col min="6" max="6" width="47.42578125" style="42" customWidth="1"/>
    <col min="7" max="7" width="26.7109375" style="42" customWidth="1"/>
    <col min="8" max="8" width="14" style="42" hidden="1" customWidth="1"/>
    <col min="9" max="9" width="26.5703125" style="42" customWidth="1"/>
    <col min="10" max="10" width="18.7109375" style="42" customWidth="1"/>
    <col min="11" max="11" width="34" style="42" customWidth="1"/>
    <col min="12" max="12" width="17.7109375" style="42" customWidth="1"/>
    <col min="13" max="13" width="17.85546875" style="42" customWidth="1"/>
    <col min="14" max="14" width="17.7109375" style="42" customWidth="1"/>
    <col min="15" max="16384" width="11.42578125" style="42"/>
  </cols>
  <sheetData>
    <row r="1" spans="2:12" ht="15.75" thickBot="1" x14ac:dyDescent="0.3"/>
    <row r="2" spans="2:12" x14ac:dyDescent="0.25">
      <c r="B2" s="256" t="s">
        <v>243</v>
      </c>
      <c r="C2" s="257"/>
      <c r="D2" s="257"/>
      <c r="E2" s="257"/>
      <c r="F2" s="257"/>
      <c r="G2" s="257"/>
      <c r="H2" s="258"/>
      <c r="I2" s="43"/>
      <c r="J2" s="44"/>
      <c r="K2" s="43"/>
      <c r="L2" s="43"/>
    </row>
    <row r="3" spans="2:12" x14ac:dyDescent="0.25">
      <c r="B3" s="259"/>
      <c r="C3" s="260"/>
      <c r="D3" s="260"/>
      <c r="E3" s="260"/>
      <c r="F3" s="260"/>
      <c r="G3" s="260"/>
      <c r="H3" s="261"/>
      <c r="I3" s="43"/>
      <c r="J3" s="43"/>
      <c r="K3" s="43"/>
      <c r="L3" s="43"/>
    </row>
    <row r="4" spans="2:12" ht="5.25" customHeight="1" thickBot="1" x14ac:dyDescent="0.3">
      <c r="B4" s="262"/>
      <c r="C4" s="263"/>
      <c r="D4" s="263"/>
      <c r="E4" s="263"/>
      <c r="F4" s="263"/>
      <c r="G4" s="263"/>
      <c r="H4" s="264"/>
      <c r="I4" s="43"/>
      <c r="J4" s="44"/>
      <c r="K4" s="43"/>
      <c r="L4" s="43"/>
    </row>
    <row r="5" spans="2:12" ht="15.75" thickBot="1" x14ac:dyDescent="0.3">
      <c r="B5" s="265"/>
      <c r="C5" s="265"/>
      <c r="D5" s="265"/>
      <c r="E5" s="265"/>
      <c r="F5" s="265"/>
      <c r="G5" s="265"/>
      <c r="H5" s="44"/>
      <c r="I5" s="43"/>
      <c r="J5" s="45"/>
      <c r="K5" s="43"/>
      <c r="L5" s="43"/>
    </row>
    <row r="6" spans="2:12" ht="15.75" thickBot="1" x14ac:dyDescent="0.3">
      <c r="B6" s="253" t="s">
        <v>0</v>
      </c>
      <c r="C6" s="255"/>
      <c r="D6" s="43"/>
      <c r="E6" s="43"/>
      <c r="F6" s="43"/>
      <c r="G6" s="43"/>
      <c r="H6" s="43"/>
      <c r="I6" s="43"/>
      <c r="J6" s="46"/>
      <c r="K6" s="43"/>
      <c r="L6" s="43"/>
    </row>
    <row r="7" spans="2:12" ht="38.25" x14ac:dyDescent="0.25">
      <c r="B7" s="47" t="s">
        <v>1</v>
      </c>
      <c r="C7" s="48" t="s">
        <v>262</v>
      </c>
      <c r="D7" s="266"/>
      <c r="E7" s="267"/>
      <c r="F7" s="267"/>
      <c r="G7" s="267"/>
      <c r="H7" s="267"/>
      <c r="I7" s="9"/>
      <c r="J7" s="9"/>
      <c r="K7" s="43"/>
      <c r="L7" s="43"/>
    </row>
    <row r="8" spans="2:12" ht="15.75" thickBot="1" x14ac:dyDescent="0.3">
      <c r="B8" s="49" t="s">
        <v>2</v>
      </c>
      <c r="C8" s="50">
        <v>2017</v>
      </c>
      <c r="D8" s="43"/>
      <c r="E8" s="43"/>
      <c r="F8" s="43"/>
      <c r="G8" s="43"/>
      <c r="H8" s="43"/>
      <c r="I8" s="43"/>
      <c r="J8" s="46"/>
      <c r="K8" s="43"/>
      <c r="L8" s="43"/>
    </row>
    <row r="9" spans="2:12" ht="15.75" thickBot="1" x14ac:dyDescent="0.3">
      <c r="B9" s="51"/>
      <c r="C9" s="1"/>
      <c r="D9" s="43"/>
      <c r="E9" s="43"/>
      <c r="F9" s="43"/>
      <c r="G9" s="43"/>
      <c r="H9" s="43"/>
      <c r="I9" s="43"/>
      <c r="J9" s="46"/>
      <c r="K9" s="43"/>
      <c r="L9" s="43"/>
    </row>
    <row r="10" spans="2:12" ht="15.75" hidden="1" thickBot="1" x14ac:dyDescent="0.3">
      <c r="B10" s="52" t="s">
        <v>3</v>
      </c>
      <c r="C10" s="53" t="s">
        <v>4</v>
      </c>
      <c r="D10" s="43"/>
      <c r="E10" s="43"/>
      <c r="F10" s="43"/>
      <c r="G10" s="43"/>
      <c r="H10" s="43"/>
      <c r="I10" s="43"/>
      <c r="J10" s="46"/>
      <c r="K10" s="43"/>
      <c r="L10" s="43"/>
    </row>
    <row r="11" spans="2:12" ht="15.75" hidden="1" thickBot="1" x14ac:dyDescent="0.3">
      <c r="B11" s="54" t="s">
        <v>5</v>
      </c>
      <c r="C11" s="48"/>
      <c r="D11" s="43" t="s">
        <v>133</v>
      </c>
      <c r="E11" s="43"/>
      <c r="F11" s="43"/>
      <c r="G11" s="43"/>
      <c r="H11" s="43"/>
      <c r="I11" s="43"/>
      <c r="J11" s="46"/>
      <c r="K11" s="43"/>
      <c r="L11" s="43"/>
    </row>
    <row r="12" spans="2:12" ht="15.75" hidden="1" thickBot="1" x14ac:dyDescent="0.3">
      <c r="B12" s="3" t="s">
        <v>6</v>
      </c>
      <c r="C12" s="55"/>
      <c r="D12" s="43" t="s">
        <v>133</v>
      </c>
      <c r="E12" s="43"/>
      <c r="F12" s="43"/>
      <c r="G12" s="43"/>
      <c r="H12" s="43"/>
      <c r="I12" s="43"/>
      <c r="J12" s="46"/>
      <c r="K12" s="43"/>
      <c r="L12" s="43"/>
    </row>
    <row r="13" spans="2:12" ht="15.75" hidden="1" thickBot="1" x14ac:dyDescent="0.3">
      <c r="B13" s="3" t="s">
        <v>7</v>
      </c>
      <c r="C13" s="55"/>
      <c r="D13" s="43" t="s">
        <v>133</v>
      </c>
      <c r="E13" s="43"/>
      <c r="F13" s="43"/>
      <c r="G13" s="43"/>
      <c r="H13" s="43"/>
      <c r="I13" s="43"/>
      <c r="J13" s="46"/>
      <c r="K13" s="43"/>
      <c r="L13" s="43"/>
    </row>
    <row r="14" spans="2:12" ht="15.75" hidden="1" thickBot="1" x14ac:dyDescent="0.3">
      <c r="B14" s="3" t="s">
        <v>8</v>
      </c>
      <c r="C14" s="55"/>
      <c r="D14" s="43" t="s">
        <v>133</v>
      </c>
      <c r="E14" s="43"/>
      <c r="F14" s="43"/>
      <c r="G14" s="43"/>
      <c r="H14" s="43"/>
      <c r="I14" s="43"/>
      <c r="J14" s="46"/>
      <c r="K14" s="43"/>
      <c r="L14" s="43"/>
    </row>
    <row r="15" spans="2:12" ht="15.75" hidden="1" thickBot="1" x14ac:dyDescent="0.3">
      <c r="B15" s="3" t="s">
        <v>9</v>
      </c>
      <c r="C15" s="55"/>
      <c r="D15" s="43" t="s">
        <v>133</v>
      </c>
      <c r="E15" s="43"/>
      <c r="F15" s="43"/>
      <c r="G15" s="43"/>
      <c r="H15" s="43"/>
      <c r="I15" s="43"/>
      <c r="J15" s="46"/>
      <c r="K15" s="43"/>
      <c r="L15" s="43"/>
    </row>
    <row r="16" spans="2:12" ht="15.75" hidden="1" thickBot="1" x14ac:dyDescent="0.3">
      <c r="B16" s="4" t="s">
        <v>10</v>
      </c>
      <c r="C16" s="50"/>
      <c r="D16" s="43"/>
      <c r="E16" s="43"/>
      <c r="F16" s="43"/>
      <c r="G16" s="43"/>
      <c r="H16" s="43"/>
      <c r="I16" s="43"/>
      <c r="J16" s="46"/>
      <c r="K16" s="43"/>
      <c r="L16" s="43"/>
    </row>
    <row r="17" spans="2:12" ht="15.75" thickBot="1" x14ac:dyDescent="0.3">
      <c r="B17" s="56" t="s">
        <v>11</v>
      </c>
      <c r="C17" s="57" t="s">
        <v>4</v>
      </c>
      <c r="D17" s="43"/>
      <c r="E17" s="43"/>
      <c r="F17" s="43"/>
      <c r="G17" s="43"/>
      <c r="H17" s="43"/>
      <c r="I17" s="43"/>
      <c r="J17" s="46"/>
      <c r="K17" s="43"/>
      <c r="L17" s="43"/>
    </row>
    <row r="18" spans="2:12" x14ac:dyDescent="0.25">
      <c r="B18" s="2" t="s">
        <v>256</v>
      </c>
      <c r="C18" s="48"/>
      <c r="D18" s="43"/>
      <c r="E18" s="43"/>
      <c r="F18" s="43"/>
      <c r="G18" s="43"/>
      <c r="H18" s="43"/>
      <c r="I18" s="43"/>
      <c r="J18" s="46"/>
      <c r="K18" s="43"/>
      <c r="L18" s="43"/>
    </row>
    <row r="19" spans="2:12" x14ac:dyDescent="0.25">
      <c r="B19" s="3" t="s">
        <v>13</v>
      </c>
      <c r="C19" s="55"/>
      <c r="D19" s="43"/>
      <c r="E19" s="43"/>
      <c r="F19" s="43"/>
      <c r="G19" s="43"/>
      <c r="H19" s="43"/>
      <c r="I19" s="43"/>
      <c r="J19" s="46"/>
      <c r="K19" s="43"/>
      <c r="L19" s="43"/>
    </row>
    <row r="20" spans="2:12" ht="15.75" thickBot="1" x14ac:dyDescent="0.3">
      <c r="B20" s="4" t="s">
        <v>14</v>
      </c>
      <c r="C20" s="50" t="s">
        <v>263</v>
      </c>
      <c r="D20" s="43"/>
      <c r="E20" s="43"/>
      <c r="F20" s="43"/>
      <c r="G20" s="43"/>
      <c r="H20" s="43"/>
      <c r="I20" s="43"/>
      <c r="J20" s="46"/>
      <c r="K20" s="43"/>
      <c r="L20" s="43"/>
    </row>
    <row r="21" spans="2:12" s="41" customFormat="1" ht="15.75" thickBot="1" x14ac:dyDescent="0.3">
      <c r="B21" s="58"/>
      <c r="C21" s="59"/>
      <c r="D21" s="60"/>
      <c r="E21" s="60"/>
      <c r="F21" s="60"/>
      <c r="G21" s="60"/>
      <c r="H21" s="60"/>
      <c r="I21" s="60"/>
      <c r="J21" s="9"/>
      <c r="K21" s="60"/>
      <c r="L21" s="60"/>
    </row>
    <row r="22" spans="2:12" ht="15.75" thickBot="1" x14ac:dyDescent="0.3">
      <c r="B22" s="253" t="s">
        <v>15</v>
      </c>
      <c r="C22" s="255"/>
      <c r="D22" s="46"/>
      <c r="E22" s="46"/>
      <c r="F22" s="46"/>
      <c r="G22" s="46"/>
      <c r="H22" s="46"/>
      <c r="I22" s="46"/>
      <c r="J22" s="46"/>
      <c r="K22" s="43"/>
      <c r="L22" s="43"/>
    </row>
    <row r="23" spans="2:12" x14ac:dyDescent="0.25">
      <c r="B23" s="2" t="s">
        <v>12</v>
      </c>
      <c r="C23" s="48" t="s">
        <v>264</v>
      </c>
      <c r="D23" s="9"/>
      <c r="E23" s="9"/>
      <c r="F23" s="9"/>
      <c r="G23" s="9"/>
      <c r="H23" s="9"/>
      <c r="I23" s="9"/>
      <c r="J23" s="8"/>
      <c r="K23" s="43"/>
      <c r="L23" s="43"/>
    </row>
    <row r="24" spans="2:12" x14ac:dyDescent="0.25">
      <c r="B24" s="3" t="s">
        <v>16</v>
      </c>
      <c r="C24" s="55" t="s">
        <v>265</v>
      </c>
      <c r="D24" s="9"/>
      <c r="E24" s="9"/>
      <c r="F24" s="9"/>
      <c r="G24" s="9"/>
      <c r="H24" s="9"/>
      <c r="I24" s="9"/>
      <c r="J24" s="8"/>
      <c r="K24" s="43"/>
      <c r="L24" s="43"/>
    </row>
    <row r="25" spans="2:12" x14ac:dyDescent="0.25">
      <c r="B25" s="3" t="s">
        <v>17</v>
      </c>
      <c r="C25" s="55" t="s">
        <v>266</v>
      </c>
      <c r="D25" s="9"/>
      <c r="E25" s="9"/>
      <c r="F25" s="9"/>
      <c r="G25" s="9"/>
      <c r="H25" s="9"/>
      <c r="I25" s="9"/>
      <c r="J25" s="8"/>
      <c r="K25" s="43"/>
      <c r="L25" s="43"/>
    </row>
    <row r="26" spans="2:12" x14ac:dyDescent="0.25">
      <c r="B26" s="3" t="s">
        <v>18</v>
      </c>
      <c r="C26" s="55" t="s">
        <v>265</v>
      </c>
      <c r="D26" s="9"/>
      <c r="E26" s="9"/>
      <c r="F26" s="9"/>
      <c r="G26" s="9"/>
      <c r="H26" s="9"/>
      <c r="I26" s="9"/>
      <c r="J26" s="8"/>
      <c r="K26" s="43"/>
      <c r="L26" s="43"/>
    </row>
    <row r="27" spans="2:12" ht="25.5" x14ac:dyDescent="0.25">
      <c r="B27" s="3" t="s">
        <v>19</v>
      </c>
      <c r="C27" s="55" t="s">
        <v>267</v>
      </c>
      <c r="D27" s="9"/>
      <c r="E27" s="9"/>
      <c r="F27" s="9"/>
      <c r="G27" s="9"/>
      <c r="H27" s="9"/>
      <c r="I27" s="9"/>
      <c r="J27" s="8"/>
      <c r="K27" s="43"/>
      <c r="L27" s="43"/>
    </row>
    <row r="28" spans="2:12" ht="30" x14ac:dyDescent="0.25">
      <c r="B28" s="3" t="s">
        <v>20</v>
      </c>
      <c r="C28" s="137" t="s">
        <v>268</v>
      </c>
      <c r="D28" s="9"/>
      <c r="E28" s="9"/>
      <c r="F28" s="9"/>
      <c r="G28" s="9"/>
      <c r="H28" s="9"/>
      <c r="I28" s="9"/>
      <c r="J28" s="8"/>
      <c r="K28" s="43"/>
      <c r="L28" s="43"/>
    </row>
    <row r="29" spans="2:12" ht="25.5" x14ac:dyDescent="0.25">
      <c r="B29" s="3" t="s">
        <v>21</v>
      </c>
      <c r="C29" s="55" t="s">
        <v>269</v>
      </c>
      <c r="D29" s="9"/>
      <c r="E29" s="9"/>
      <c r="F29" s="9"/>
      <c r="G29" s="9"/>
      <c r="H29" s="9"/>
      <c r="I29" s="9"/>
      <c r="J29" s="8"/>
      <c r="K29" s="43"/>
      <c r="L29" s="43"/>
    </row>
    <row r="30" spans="2:12" x14ac:dyDescent="0.25">
      <c r="B30" s="3" t="s">
        <v>22</v>
      </c>
      <c r="C30" s="55" t="s">
        <v>270</v>
      </c>
      <c r="D30" s="9"/>
      <c r="E30" s="9"/>
      <c r="F30" s="9"/>
      <c r="G30" s="9"/>
      <c r="H30" s="9"/>
      <c r="I30" s="9"/>
      <c r="J30" s="8"/>
      <c r="K30" s="43"/>
      <c r="L30" s="43"/>
    </row>
    <row r="31" spans="2:12" ht="15.75" thickBot="1" x14ac:dyDescent="0.3">
      <c r="B31" s="4" t="s">
        <v>23</v>
      </c>
      <c r="C31" s="138" t="s">
        <v>271</v>
      </c>
      <c r="D31" s="9"/>
      <c r="E31" s="9"/>
      <c r="F31" s="9"/>
      <c r="G31" s="9"/>
      <c r="H31" s="9"/>
      <c r="I31" s="9"/>
      <c r="J31" s="8"/>
      <c r="K31" s="43"/>
      <c r="L31" s="43"/>
    </row>
    <row r="32" spans="2:12" ht="15.75" thickBot="1" x14ac:dyDescent="0.3">
      <c r="B32" s="268"/>
      <c r="C32" s="269"/>
      <c r="D32" s="43"/>
      <c r="E32" s="43"/>
      <c r="F32" s="43"/>
      <c r="G32" s="43"/>
      <c r="H32" s="43"/>
      <c r="I32" s="43"/>
      <c r="J32" s="46"/>
      <c r="K32" s="43"/>
      <c r="L32" s="43"/>
    </row>
    <row r="33" spans="2:12" ht="15.75" thickBot="1" x14ac:dyDescent="0.3">
      <c r="B33" s="61" t="s">
        <v>24</v>
      </c>
      <c r="C33" s="62"/>
      <c r="D33" s="43"/>
      <c r="E33" s="43"/>
      <c r="F33" s="43"/>
      <c r="G33" s="43"/>
      <c r="H33" s="43"/>
      <c r="I33" s="43"/>
      <c r="J33" s="46"/>
      <c r="K33" s="43"/>
      <c r="L33" s="43"/>
    </row>
    <row r="34" spans="2:12" ht="25.5" x14ac:dyDescent="0.25">
      <c r="B34" s="5" t="s">
        <v>25</v>
      </c>
      <c r="C34" s="139" t="s">
        <v>272</v>
      </c>
      <c r="D34" s="43"/>
      <c r="E34" s="43"/>
      <c r="J34" s="63"/>
    </row>
    <row r="35" spans="2:12" x14ac:dyDescent="0.25">
      <c r="B35" s="6" t="s">
        <v>26</v>
      </c>
      <c r="C35" s="140" t="s">
        <v>273</v>
      </c>
      <c r="D35" s="266"/>
      <c r="E35" s="267"/>
      <c r="F35" s="267"/>
      <c r="G35" s="43"/>
      <c r="H35" s="43"/>
      <c r="I35" s="43"/>
      <c r="J35" s="46"/>
      <c r="K35" s="43"/>
      <c r="L35" s="43"/>
    </row>
    <row r="36" spans="2:12" x14ac:dyDescent="0.25">
      <c r="B36" s="3" t="s">
        <v>27</v>
      </c>
      <c r="C36" s="141">
        <v>41774</v>
      </c>
      <c r="D36" s="8"/>
      <c r="E36" s="8"/>
      <c r="F36" s="8"/>
      <c r="G36" s="43"/>
      <c r="H36" s="43"/>
      <c r="I36" s="43"/>
      <c r="J36" s="46"/>
      <c r="K36" s="43"/>
      <c r="L36" s="43"/>
    </row>
    <row r="37" spans="2:12" x14ac:dyDescent="0.25">
      <c r="B37" s="3" t="s">
        <v>28</v>
      </c>
      <c r="C37" s="142" t="s">
        <v>274</v>
      </c>
      <c r="D37" s="8"/>
      <c r="E37" s="8"/>
      <c r="F37" s="8"/>
      <c r="G37" s="43"/>
      <c r="H37" s="43"/>
      <c r="I37" s="43"/>
      <c r="J37" s="46"/>
      <c r="K37" s="43"/>
      <c r="L37" s="43"/>
    </row>
    <row r="38" spans="2:12" ht="24" customHeight="1" thickBot="1" x14ac:dyDescent="0.3">
      <c r="B38" s="4" t="s">
        <v>22</v>
      </c>
      <c r="C38" s="143" t="s">
        <v>275</v>
      </c>
      <c r="D38" s="8"/>
      <c r="E38" s="8"/>
      <c r="F38" s="8"/>
      <c r="G38" s="43"/>
      <c r="H38" s="43"/>
      <c r="I38" s="43"/>
      <c r="J38" s="46"/>
      <c r="K38" s="43"/>
      <c r="L38" s="43"/>
    </row>
    <row r="39" spans="2:12" ht="15.75" thickBot="1" x14ac:dyDescent="0.3">
      <c r="B39" s="270"/>
      <c r="C39" s="271"/>
      <c r="D39" s="43"/>
      <c r="E39" s="43"/>
      <c r="F39" s="43"/>
      <c r="G39" s="43"/>
      <c r="H39" s="43"/>
      <c r="I39" s="43"/>
      <c r="J39" s="46"/>
      <c r="K39" s="43"/>
      <c r="L39" s="43"/>
    </row>
    <row r="40" spans="2:12" ht="15" customHeight="1" thickBot="1" x14ac:dyDescent="0.3">
      <c r="B40" s="253" t="s">
        <v>29</v>
      </c>
      <c r="C40" s="255"/>
      <c r="D40" s="43"/>
      <c r="E40" s="43"/>
      <c r="F40" s="43"/>
      <c r="G40" s="43"/>
      <c r="H40" s="43"/>
      <c r="I40" s="43"/>
      <c r="J40" s="46"/>
      <c r="K40" s="43"/>
      <c r="L40" s="43"/>
    </row>
    <row r="41" spans="2:12" ht="26.25" thickBot="1" x14ac:dyDescent="0.3">
      <c r="B41" s="64" t="s">
        <v>30</v>
      </c>
      <c r="C41" s="139" t="s">
        <v>276</v>
      </c>
      <c r="D41" s="43"/>
      <c r="E41" s="43"/>
      <c r="F41" s="43"/>
      <c r="G41" s="43"/>
      <c r="H41" s="43"/>
      <c r="I41" s="43"/>
      <c r="J41" s="46"/>
      <c r="K41" s="43"/>
      <c r="L41" s="43"/>
    </row>
    <row r="42" spans="2:12" ht="15.75" thickBot="1" x14ac:dyDescent="0.3">
      <c r="B42" s="65" t="s">
        <v>31</v>
      </c>
      <c r="C42" s="140" t="s">
        <v>277</v>
      </c>
      <c r="D42" s="43"/>
      <c r="E42" s="43"/>
      <c r="F42" s="43"/>
      <c r="G42" s="43"/>
      <c r="H42" s="43"/>
      <c r="I42" s="43"/>
      <c r="J42" s="46"/>
      <c r="K42" s="43"/>
      <c r="L42" s="43"/>
    </row>
    <row r="43" spans="2:12" ht="15.75" thickBot="1" x14ac:dyDescent="0.3">
      <c r="B43" s="65" t="s">
        <v>27</v>
      </c>
      <c r="C43" s="141">
        <v>41867</v>
      </c>
      <c r="D43" s="43"/>
      <c r="E43" s="43"/>
      <c r="F43" s="43"/>
      <c r="G43" s="43"/>
      <c r="H43" s="43"/>
      <c r="I43" s="43"/>
      <c r="J43" s="46"/>
      <c r="K43" s="43"/>
      <c r="L43" s="43"/>
    </row>
    <row r="44" spans="2:12" ht="30.75" thickBot="1" x14ac:dyDescent="0.3">
      <c r="B44" s="65" t="s">
        <v>28</v>
      </c>
      <c r="C44" s="142" t="s">
        <v>278</v>
      </c>
      <c r="D44" s="43"/>
      <c r="E44" s="43"/>
      <c r="F44" s="43"/>
      <c r="G44" s="43"/>
      <c r="H44" s="43"/>
      <c r="I44" s="43"/>
      <c r="J44" s="46"/>
      <c r="K44" s="43"/>
      <c r="L44" s="43"/>
    </row>
    <row r="45" spans="2:12" ht="26.25" customHeight="1" thickBot="1" x14ac:dyDescent="0.3">
      <c r="B45" s="65" t="s">
        <v>22</v>
      </c>
      <c r="C45" s="143" t="s">
        <v>279</v>
      </c>
      <c r="D45" s="43"/>
      <c r="E45" s="43"/>
      <c r="F45" s="43"/>
      <c r="G45" s="43"/>
      <c r="H45" s="43"/>
      <c r="I45" s="43"/>
      <c r="J45" s="46"/>
      <c r="K45" s="43"/>
      <c r="L45" s="43"/>
    </row>
    <row r="46" spans="2:12" ht="15.75" thickBot="1" x14ac:dyDescent="0.3">
      <c r="B46" s="9"/>
      <c r="C46" s="8"/>
      <c r="D46" s="43"/>
      <c r="E46" s="43"/>
      <c r="F46" s="43"/>
      <c r="G46" s="43"/>
      <c r="H46" s="43"/>
      <c r="I46" s="43"/>
      <c r="J46" s="46"/>
      <c r="K46" s="43"/>
      <c r="L46" s="43"/>
    </row>
    <row r="47" spans="2:12" ht="15" customHeight="1" thickBot="1" x14ac:dyDescent="0.3">
      <c r="B47" s="253" t="s">
        <v>32</v>
      </c>
      <c r="C47" s="255"/>
      <c r="D47" s="43"/>
      <c r="E47" s="43"/>
      <c r="F47" s="43"/>
      <c r="G47" s="43"/>
      <c r="H47" s="43"/>
      <c r="I47" s="43"/>
      <c r="J47" s="46"/>
      <c r="K47" s="43"/>
      <c r="L47" s="43"/>
    </row>
    <row r="48" spans="2:12" ht="26.25" thickBot="1" x14ac:dyDescent="0.3">
      <c r="B48" s="64" t="s">
        <v>30</v>
      </c>
      <c r="C48" s="139" t="s">
        <v>276</v>
      </c>
      <c r="D48" s="43"/>
      <c r="E48" s="43"/>
      <c r="F48" s="43"/>
      <c r="G48" s="43"/>
      <c r="H48" s="43"/>
      <c r="I48" s="43"/>
      <c r="J48" s="46"/>
      <c r="K48" s="43"/>
      <c r="L48" s="43"/>
    </row>
    <row r="49" spans="2:12" ht="15.75" thickBot="1" x14ac:dyDescent="0.3">
      <c r="B49" s="65" t="s">
        <v>31</v>
      </c>
      <c r="C49" s="140" t="s">
        <v>277</v>
      </c>
      <c r="D49" s="43"/>
      <c r="E49" s="43"/>
      <c r="F49" s="43"/>
      <c r="G49" s="43"/>
      <c r="H49" s="43"/>
      <c r="I49" s="43"/>
      <c r="J49" s="46"/>
      <c r="K49" s="43"/>
      <c r="L49" s="43"/>
    </row>
    <row r="50" spans="2:12" ht="15.75" thickBot="1" x14ac:dyDescent="0.3">
      <c r="B50" s="65" t="s">
        <v>27</v>
      </c>
      <c r="C50" s="141">
        <v>41867</v>
      </c>
      <c r="D50" s="43"/>
      <c r="E50" s="43"/>
      <c r="F50" s="43"/>
      <c r="G50" s="43"/>
      <c r="H50" s="43"/>
      <c r="I50" s="43"/>
      <c r="J50" s="46"/>
      <c r="K50" s="43"/>
      <c r="L50" s="43"/>
    </row>
    <row r="51" spans="2:12" ht="30.75" thickBot="1" x14ac:dyDescent="0.3">
      <c r="B51" s="65" t="s">
        <v>28</v>
      </c>
      <c r="C51" s="142" t="s">
        <v>278</v>
      </c>
      <c r="D51" s="43"/>
      <c r="E51" s="43"/>
      <c r="F51" s="43"/>
      <c r="G51" s="43"/>
      <c r="H51" s="43"/>
      <c r="I51" s="43"/>
      <c r="J51" s="46"/>
      <c r="K51" s="43"/>
      <c r="L51" s="43"/>
    </row>
    <row r="52" spans="2:12" ht="26.25" customHeight="1" thickBot="1" x14ac:dyDescent="0.3">
      <c r="B52" s="65" t="s">
        <v>22</v>
      </c>
      <c r="C52" s="143" t="s">
        <v>279</v>
      </c>
      <c r="D52" s="43"/>
      <c r="E52" s="43"/>
      <c r="F52" s="43"/>
      <c r="G52" s="43"/>
      <c r="H52" s="43"/>
      <c r="I52" s="43"/>
      <c r="J52" s="46"/>
      <c r="K52" s="43"/>
      <c r="L52" s="43"/>
    </row>
    <row r="53" spans="2:12" ht="18.75" customHeight="1" thickBot="1" x14ac:dyDescent="0.3">
      <c r="B53" s="9"/>
      <c r="C53" s="8"/>
      <c r="D53" s="43"/>
      <c r="E53" s="43"/>
      <c r="F53" s="43"/>
      <c r="G53" s="43"/>
      <c r="H53" s="43"/>
      <c r="I53" s="43"/>
      <c r="J53" s="46"/>
      <c r="K53" s="43"/>
      <c r="L53" s="43"/>
    </row>
    <row r="54" spans="2:12" ht="33.75" customHeight="1" thickBot="1" x14ac:dyDescent="0.3">
      <c r="B54" s="253" t="s">
        <v>33</v>
      </c>
      <c r="C54" s="254"/>
      <c r="D54" s="255"/>
      <c r="E54" s="43"/>
      <c r="F54" s="43"/>
      <c r="G54" s="43"/>
      <c r="H54" s="43"/>
      <c r="I54" s="43"/>
      <c r="J54" s="46"/>
      <c r="K54" s="43"/>
      <c r="L54" s="43"/>
    </row>
    <row r="55" spans="2:12" ht="15" customHeight="1" thickBot="1" x14ac:dyDescent="0.3">
      <c r="B55" s="239" t="s">
        <v>34</v>
      </c>
      <c r="C55" s="240"/>
      <c r="D55" s="241"/>
      <c r="E55" s="43"/>
      <c r="F55" s="43"/>
      <c r="G55" s="43"/>
      <c r="H55" s="43"/>
      <c r="I55" s="43"/>
      <c r="J55" s="46"/>
      <c r="K55" s="43"/>
      <c r="L55" s="43"/>
    </row>
    <row r="56" spans="2:12" ht="15.75" thickBot="1" x14ac:dyDescent="0.3">
      <c r="B56" s="66" t="s">
        <v>35</v>
      </c>
      <c r="C56" s="272" t="s">
        <v>36</v>
      </c>
      <c r="D56" s="273"/>
      <c r="E56" s="43"/>
      <c r="F56" s="43"/>
      <c r="G56" s="43"/>
      <c r="H56" s="43"/>
      <c r="I56" s="43"/>
      <c r="J56" s="46"/>
      <c r="K56" s="43"/>
      <c r="L56" s="43"/>
    </row>
    <row r="57" spans="2:12" ht="15.75" thickBot="1" x14ac:dyDescent="0.3">
      <c r="B57" s="7" t="s">
        <v>331</v>
      </c>
      <c r="C57" s="274" t="s">
        <v>331</v>
      </c>
      <c r="D57" s="275"/>
      <c r="E57" s="43"/>
      <c r="F57" s="43"/>
      <c r="G57" s="43"/>
      <c r="H57" s="43"/>
      <c r="I57" s="43"/>
      <c r="J57" s="46"/>
      <c r="K57" s="43"/>
      <c r="L57" s="43"/>
    </row>
    <row r="58" spans="2:12" ht="15.75" thickBot="1" x14ac:dyDescent="0.3">
      <c r="B58" s="34"/>
      <c r="C58" s="34"/>
      <c r="D58" s="34"/>
      <c r="E58" s="43"/>
      <c r="F58" s="43"/>
      <c r="G58" s="43"/>
      <c r="H58" s="43"/>
      <c r="I58" s="43"/>
      <c r="J58" s="46"/>
      <c r="K58" s="43"/>
      <c r="L58" s="43"/>
    </row>
    <row r="59" spans="2:12" ht="33.75" customHeight="1" thickBot="1" x14ac:dyDescent="0.3">
      <c r="B59" s="253" t="s">
        <v>212</v>
      </c>
      <c r="C59" s="254"/>
      <c r="D59" s="255"/>
      <c r="E59" s="43"/>
      <c r="F59" s="43" t="s">
        <v>40</v>
      </c>
      <c r="G59" s="43"/>
      <c r="H59" s="43"/>
      <c r="I59" s="43"/>
      <c r="J59" s="46"/>
      <c r="K59" s="43"/>
      <c r="L59" s="43"/>
    </row>
    <row r="60" spans="2:12" ht="15" customHeight="1" thickBot="1" x14ac:dyDescent="0.3">
      <c r="B60" s="239" t="s">
        <v>34</v>
      </c>
      <c r="C60" s="240"/>
      <c r="D60" s="241"/>
      <c r="E60" s="43"/>
      <c r="F60" s="43"/>
      <c r="G60" s="43"/>
      <c r="H60" s="43"/>
      <c r="I60" s="43"/>
      <c r="J60" s="46"/>
      <c r="K60" s="43" t="s">
        <v>40</v>
      </c>
      <c r="L60" s="43"/>
    </row>
    <row r="61" spans="2:12" ht="15.75" thickBot="1" x14ac:dyDescent="0.3">
      <c r="B61" s="66" t="s">
        <v>35</v>
      </c>
      <c r="C61" s="272" t="s">
        <v>213</v>
      </c>
      <c r="D61" s="273"/>
      <c r="E61" s="43"/>
      <c r="F61" s="43"/>
      <c r="G61" s="43"/>
      <c r="H61" s="43"/>
      <c r="I61" s="43"/>
      <c r="J61" s="46"/>
      <c r="K61" s="43"/>
      <c r="L61" s="43"/>
    </row>
    <row r="62" spans="2:12" ht="15.75" thickBot="1" x14ac:dyDescent="0.3">
      <c r="B62" s="7" t="s">
        <v>331</v>
      </c>
      <c r="C62" s="274" t="s">
        <v>331</v>
      </c>
      <c r="D62" s="275"/>
      <c r="E62" s="43"/>
      <c r="F62" s="43"/>
      <c r="G62" s="43"/>
      <c r="H62" s="43"/>
      <c r="I62" s="43"/>
      <c r="J62" s="46"/>
      <c r="K62" s="43"/>
      <c r="L62" s="43"/>
    </row>
    <row r="63" spans="2:12" x14ac:dyDescent="0.25">
      <c r="B63" s="67"/>
      <c r="C63" s="67"/>
      <c r="D63" s="67"/>
      <c r="E63" s="43"/>
      <c r="F63" s="43"/>
      <c r="G63" s="43"/>
      <c r="H63" s="43"/>
      <c r="I63" s="43"/>
      <c r="J63" s="46"/>
      <c r="K63" s="43"/>
      <c r="L63" s="43"/>
    </row>
    <row r="64" spans="2:12" x14ac:dyDescent="0.25">
      <c r="B64" s="248" t="s">
        <v>37</v>
      </c>
      <c r="C64" s="248"/>
      <c r="D64" s="248"/>
      <c r="E64" s="248"/>
      <c r="F64" s="43"/>
      <c r="G64" s="43"/>
      <c r="H64" s="43"/>
      <c r="I64" s="43"/>
      <c r="J64" s="46"/>
      <c r="K64" s="43"/>
      <c r="L64" s="43"/>
    </row>
    <row r="65" spans="2:15" x14ac:dyDescent="0.25">
      <c r="B65" s="149" t="s">
        <v>146</v>
      </c>
      <c r="C65" s="149"/>
      <c r="D65" s="149"/>
      <c r="E65" s="150"/>
      <c r="F65" s="150"/>
      <c r="G65" s="150"/>
      <c r="H65" s="150"/>
      <c r="I65" s="150"/>
      <c r="J65" s="150"/>
      <c r="K65" s="150"/>
      <c r="L65" s="150"/>
      <c r="M65" s="151"/>
    </row>
    <row r="66" spans="2:15" ht="15.75" customHeight="1" x14ac:dyDescent="0.25">
      <c r="B66" s="238" t="s">
        <v>175</v>
      </c>
      <c r="C66" s="238" t="s">
        <v>176</v>
      </c>
      <c r="D66" s="238" t="s">
        <v>247</v>
      </c>
      <c r="E66" s="238" t="s">
        <v>38</v>
      </c>
      <c r="F66" s="238"/>
      <c r="G66" s="238" t="s">
        <v>134</v>
      </c>
      <c r="H66" s="152" t="s">
        <v>137</v>
      </c>
      <c r="I66" s="238" t="s">
        <v>137</v>
      </c>
      <c r="J66" s="238"/>
      <c r="K66" s="238" t="s">
        <v>177</v>
      </c>
      <c r="L66" s="238" t="s">
        <v>138</v>
      </c>
      <c r="M66" s="238" t="s">
        <v>178</v>
      </c>
    </row>
    <row r="67" spans="2:15" ht="72" customHeight="1" x14ac:dyDescent="0.25">
      <c r="B67" s="238"/>
      <c r="C67" s="238"/>
      <c r="D67" s="238"/>
      <c r="E67" s="153" t="s">
        <v>135</v>
      </c>
      <c r="F67" s="153" t="s">
        <v>136</v>
      </c>
      <c r="G67" s="238"/>
      <c r="H67" s="153" t="s">
        <v>84</v>
      </c>
      <c r="I67" s="153" t="s">
        <v>84</v>
      </c>
      <c r="J67" s="153" t="s">
        <v>85</v>
      </c>
      <c r="K67" s="238"/>
      <c r="L67" s="238"/>
      <c r="M67" s="238"/>
    </row>
    <row r="68" spans="2:15" ht="63.75" x14ac:dyDescent="0.25">
      <c r="B68" s="148" t="s">
        <v>399</v>
      </c>
      <c r="C68" s="148" t="s">
        <v>285</v>
      </c>
      <c r="D68" s="148"/>
      <c r="E68" s="145">
        <v>1</v>
      </c>
      <c r="F68" s="148" t="s">
        <v>296</v>
      </c>
      <c r="G68" s="148" t="s">
        <v>290</v>
      </c>
      <c r="H68" s="145"/>
      <c r="I68" s="145">
        <v>14.4</v>
      </c>
      <c r="J68" s="145">
        <v>13.6</v>
      </c>
      <c r="K68" s="219">
        <f>+J68/I68</f>
        <v>0.94444444444444442</v>
      </c>
      <c r="L68" s="145" t="s">
        <v>374</v>
      </c>
      <c r="M68" s="145" t="s">
        <v>375</v>
      </c>
    </row>
    <row r="69" spans="2:15" ht="63.75" x14ac:dyDescent="0.25">
      <c r="B69" s="148" t="s">
        <v>280</v>
      </c>
      <c r="C69" s="148" t="s">
        <v>286</v>
      </c>
      <c r="D69" s="148"/>
      <c r="E69" s="145">
        <v>2</v>
      </c>
      <c r="F69" s="148" t="s">
        <v>297</v>
      </c>
      <c r="G69" s="148" t="s">
        <v>291</v>
      </c>
      <c r="H69" s="145"/>
      <c r="I69" s="147">
        <v>0.65</v>
      </c>
      <c r="J69" s="146">
        <v>0.65</v>
      </c>
      <c r="K69" s="219">
        <f>+J69/I69</f>
        <v>1</v>
      </c>
      <c r="L69" s="144" t="s">
        <v>376</v>
      </c>
      <c r="M69" s="144" t="s">
        <v>377</v>
      </c>
      <c r="N69" s="42" t="e">
        <f>+#REF!*86%</f>
        <v>#REF!</v>
      </c>
    </row>
    <row r="70" spans="2:15" ht="38.25" x14ac:dyDescent="0.25">
      <c r="B70" s="148" t="s">
        <v>379</v>
      </c>
      <c r="C70" s="148" t="s">
        <v>287</v>
      </c>
      <c r="D70" s="148"/>
      <c r="E70" s="218">
        <v>1</v>
      </c>
      <c r="F70" s="148" t="s">
        <v>381</v>
      </c>
      <c r="G70" s="148" t="s">
        <v>380</v>
      </c>
      <c r="H70" s="217"/>
      <c r="I70" s="147">
        <v>1</v>
      </c>
      <c r="J70" s="154">
        <v>1</v>
      </c>
      <c r="K70" s="219">
        <f t="shared" ref="K70:K77" si="0">+J70/I70</f>
        <v>1</v>
      </c>
    </row>
    <row r="71" spans="2:15" ht="63.75" x14ac:dyDescent="0.25">
      <c r="B71" s="148" t="s">
        <v>281</v>
      </c>
      <c r="C71" s="148" t="s">
        <v>287</v>
      </c>
      <c r="D71" s="148"/>
      <c r="E71" s="145">
        <v>1</v>
      </c>
      <c r="F71" s="148" t="s">
        <v>298</v>
      </c>
      <c r="G71" s="148" t="s">
        <v>292</v>
      </c>
      <c r="H71" s="145"/>
      <c r="I71" s="147">
        <v>0.34539999999999998</v>
      </c>
      <c r="J71" s="147">
        <v>0.34539999999999998</v>
      </c>
      <c r="K71" s="219">
        <f t="shared" si="0"/>
        <v>1</v>
      </c>
      <c r="L71" s="145" t="s">
        <v>311</v>
      </c>
      <c r="M71" s="144" t="s">
        <v>378</v>
      </c>
    </row>
    <row r="72" spans="2:15" ht="153" x14ac:dyDescent="0.25">
      <c r="B72" s="148" t="s">
        <v>282</v>
      </c>
      <c r="C72" s="148" t="s">
        <v>288</v>
      </c>
      <c r="D72" s="148"/>
      <c r="E72" s="145">
        <v>3</v>
      </c>
      <c r="F72" s="148" t="s">
        <v>389</v>
      </c>
      <c r="G72" s="148" t="s">
        <v>388</v>
      </c>
      <c r="H72" s="145"/>
      <c r="I72" s="145">
        <v>7.64</v>
      </c>
      <c r="J72" s="145">
        <v>7.64</v>
      </c>
      <c r="K72" s="219">
        <f t="shared" si="0"/>
        <v>1</v>
      </c>
      <c r="L72" s="144" t="s">
        <v>303</v>
      </c>
      <c r="M72" s="144" t="s">
        <v>304</v>
      </c>
    </row>
    <row r="73" spans="2:15" ht="117.75" customHeight="1" x14ac:dyDescent="0.25">
      <c r="B73" s="148" t="s">
        <v>382</v>
      </c>
      <c r="C73" s="148" t="s">
        <v>383</v>
      </c>
      <c r="D73" s="148"/>
      <c r="E73" s="145">
        <v>2</v>
      </c>
      <c r="F73" s="148" t="s">
        <v>385</v>
      </c>
      <c r="G73" s="148" t="s">
        <v>384</v>
      </c>
      <c r="H73" s="145"/>
      <c r="I73" s="220">
        <v>0.13139999999999999</v>
      </c>
      <c r="J73" s="147">
        <v>0.15</v>
      </c>
      <c r="K73" s="219">
        <f t="shared" si="0"/>
        <v>1.1415525114155252</v>
      </c>
      <c r="L73" s="144" t="s">
        <v>386</v>
      </c>
      <c r="M73" s="144" t="s">
        <v>387</v>
      </c>
    </row>
    <row r="74" spans="2:15" ht="127.5" x14ac:dyDescent="0.25">
      <c r="B74" s="148" t="s">
        <v>390</v>
      </c>
      <c r="C74" s="148" t="s">
        <v>391</v>
      </c>
      <c r="D74" s="148"/>
      <c r="E74" s="145">
        <v>1</v>
      </c>
      <c r="F74" s="148" t="s">
        <v>299</v>
      </c>
      <c r="G74" s="148" t="s">
        <v>392</v>
      </c>
      <c r="H74" s="145"/>
      <c r="I74" s="146">
        <v>0.1</v>
      </c>
      <c r="J74" s="147">
        <v>0.1</v>
      </c>
      <c r="K74" s="222">
        <f t="shared" si="0"/>
        <v>1</v>
      </c>
      <c r="L74" s="145" t="s">
        <v>393</v>
      </c>
      <c r="M74" s="144" t="s">
        <v>394</v>
      </c>
    </row>
    <row r="75" spans="2:15" ht="63.75" x14ac:dyDescent="0.25">
      <c r="B75" s="148" t="s">
        <v>283</v>
      </c>
      <c r="C75" s="148" t="s">
        <v>289</v>
      </c>
      <c r="D75" s="148"/>
      <c r="E75" s="145">
        <v>1</v>
      </c>
      <c r="F75" s="148" t="s">
        <v>300</v>
      </c>
      <c r="G75" s="148" t="s">
        <v>293</v>
      </c>
      <c r="H75" s="145"/>
      <c r="I75" s="145">
        <v>6</v>
      </c>
      <c r="J75" s="145">
        <v>6</v>
      </c>
      <c r="K75" s="219">
        <f t="shared" si="0"/>
        <v>1</v>
      </c>
      <c r="L75" s="144" t="s">
        <v>305</v>
      </c>
      <c r="M75" s="145" t="s">
        <v>306</v>
      </c>
      <c r="O75" s="221"/>
    </row>
    <row r="76" spans="2:15" ht="109.5" customHeight="1" x14ac:dyDescent="0.25">
      <c r="B76" s="148" t="s">
        <v>284</v>
      </c>
      <c r="C76" s="148" t="s">
        <v>398</v>
      </c>
      <c r="D76" s="148"/>
      <c r="E76" s="145">
        <v>1</v>
      </c>
      <c r="F76" s="148" t="s">
        <v>301</v>
      </c>
      <c r="G76" s="148" t="s">
        <v>294</v>
      </c>
      <c r="H76" s="145"/>
      <c r="I76" s="145">
        <v>2</v>
      </c>
      <c r="J76" s="145">
        <v>4</v>
      </c>
      <c r="K76" s="219">
        <f t="shared" si="0"/>
        <v>2</v>
      </c>
      <c r="L76" s="144" t="s">
        <v>307</v>
      </c>
      <c r="M76" s="144" t="s">
        <v>308</v>
      </c>
    </row>
    <row r="77" spans="2:15" ht="96" customHeight="1" x14ac:dyDescent="0.25">
      <c r="B77" s="148" t="s">
        <v>395</v>
      </c>
      <c r="C77" s="148" t="s">
        <v>396</v>
      </c>
      <c r="D77" s="148"/>
      <c r="E77" s="145">
        <v>2</v>
      </c>
      <c r="F77" s="148" t="s">
        <v>302</v>
      </c>
      <c r="G77" s="148" t="s">
        <v>295</v>
      </c>
      <c r="H77" s="145"/>
      <c r="I77" s="145">
        <v>2</v>
      </c>
      <c r="J77" s="145">
        <v>2</v>
      </c>
      <c r="K77" s="219">
        <f t="shared" si="0"/>
        <v>1</v>
      </c>
      <c r="L77" s="145" t="s">
        <v>309</v>
      </c>
      <c r="M77" s="144" t="s">
        <v>397</v>
      </c>
    </row>
    <row r="78" spans="2:15" x14ac:dyDescent="0.25">
      <c r="B78" s="68"/>
      <c r="C78" s="68"/>
      <c r="D78" s="68"/>
      <c r="E78" s="68"/>
      <c r="F78" s="68"/>
      <c r="G78" s="43"/>
      <c r="H78" s="43"/>
      <c r="I78" s="43"/>
      <c r="J78" s="46"/>
      <c r="K78" s="43"/>
      <c r="L78" s="43"/>
    </row>
    <row r="79" spans="2:15" ht="15.75" thickBot="1" x14ac:dyDescent="0.3">
      <c r="B79" s="68"/>
      <c r="C79" s="68"/>
      <c r="D79" s="68"/>
      <c r="E79" s="68"/>
      <c r="F79" s="68"/>
      <c r="G79" s="43"/>
      <c r="H79" s="43"/>
      <c r="I79" s="43"/>
      <c r="J79" s="46"/>
      <c r="K79" s="43"/>
      <c r="L79" s="43"/>
    </row>
    <row r="80" spans="2:15" ht="15.75" thickBot="1" x14ac:dyDescent="0.3">
      <c r="B80" s="239" t="s">
        <v>179</v>
      </c>
      <c r="C80" s="240"/>
      <c r="D80" s="241"/>
      <c r="E80" s="68"/>
      <c r="F80" s="68"/>
      <c r="G80" s="43"/>
      <c r="H80" s="43"/>
      <c r="I80" s="43"/>
      <c r="J80" s="46"/>
      <c r="K80" s="43"/>
      <c r="L80" s="43"/>
    </row>
    <row r="81" spans="2:12" ht="25.5" x14ac:dyDescent="0.25">
      <c r="B81" s="39" t="s">
        <v>180</v>
      </c>
      <c r="C81" s="39" t="s">
        <v>181</v>
      </c>
      <c r="D81" s="39" t="s">
        <v>182</v>
      </c>
      <c r="E81" s="68"/>
      <c r="F81" s="68"/>
      <c r="G81" s="43"/>
      <c r="H81" s="43"/>
      <c r="I81" s="43"/>
      <c r="J81" s="46"/>
      <c r="K81" s="43"/>
      <c r="L81" s="43"/>
    </row>
    <row r="82" spans="2:12" ht="52.5" customHeight="1" x14ac:dyDescent="0.25">
      <c r="B82" s="148" t="s">
        <v>399</v>
      </c>
      <c r="C82" s="155">
        <v>1</v>
      </c>
      <c r="D82" s="145"/>
      <c r="E82" s="68"/>
      <c r="F82" s="68"/>
      <c r="G82" s="43"/>
      <c r="H82" s="43"/>
      <c r="I82" s="43"/>
      <c r="J82" s="46"/>
      <c r="K82" s="43"/>
      <c r="L82" s="43"/>
    </row>
    <row r="83" spans="2:12" ht="38.25" x14ac:dyDescent="0.25">
      <c r="B83" s="148" t="s">
        <v>280</v>
      </c>
      <c r="C83" s="155">
        <v>1</v>
      </c>
      <c r="D83" s="145"/>
      <c r="E83" s="68"/>
      <c r="F83" s="68"/>
      <c r="G83" s="43"/>
      <c r="H83" s="43"/>
      <c r="I83" s="43"/>
      <c r="J83" s="46"/>
      <c r="K83" s="43"/>
      <c r="L83" s="43"/>
    </row>
    <row r="84" spans="2:12" ht="38.25" x14ac:dyDescent="0.25">
      <c r="B84" s="148" t="s">
        <v>379</v>
      </c>
      <c r="C84" s="155">
        <v>1</v>
      </c>
      <c r="D84" s="145"/>
      <c r="E84" s="68"/>
      <c r="F84" s="68"/>
      <c r="G84" s="43"/>
      <c r="H84" s="43"/>
      <c r="I84" s="43"/>
      <c r="J84" s="46"/>
      <c r="K84" s="43"/>
      <c r="L84" s="43"/>
    </row>
    <row r="85" spans="2:12" ht="51" x14ac:dyDescent="0.25">
      <c r="B85" s="148" t="s">
        <v>281</v>
      </c>
      <c r="C85" s="155">
        <v>1</v>
      </c>
      <c r="D85" s="145"/>
      <c r="E85" s="68"/>
      <c r="F85" s="68"/>
      <c r="G85" s="43"/>
      <c r="H85" s="43"/>
      <c r="I85" s="43"/>
      <c r="J85" s="46"/>
      <c r="K85" s="43"/>
      <c r="L85" s="43"/>
    </row>
    <row r="86" spans="2:12" ht="76.5" x14ac:dyDescent="0.25">
      <c r="B86" s="148" t="s">
        <v>282</v>
      </c>
      <c r="C86" s="223">
        <v>1</v>
      </c>
      <c r="D86" s="145"/>
      <c r="E86" s="68"/>
      <c r="F86" s="68"/>
      <c r="G86" s="43"/>
      <c r="H86" s="43"/>
      <c r="I86" s="43"/>
      <c r="J86" s="46"/>
      <c r="K86" s="43"/>
      <c r="L86" s="43"/>
    </row>
    <row r="87" spans="2:12" ht="51" x14ac:dyDescent="0.25">
      <c r="B87" s="148" t="s">
        <v>382</v>
      </c>
      <c r="C87" s="223">
        <v>1</v>
      </c>
      <c r="D87" s="145"/>
      <c r="E87" s="68"/>
      <c r="F87" s="68"/>
      <c r="G87" s="43"/>
      <c r="H87" s="43"/>
      <c r="I87" s="43"/>
      <c r="J87" s="46"/>
      <c r="K87" s="43"/>
      <c r="L87" s="43"/>
    </row>
    <row r="88" spans="2:12" ht="63.75" x14ac:dyDescent="0.25">
      <c r="B88" s="148" t="s">
        <v>390</v>
      </c>
      <c r="C88" s="223">
        <v>1.004</v>
      </c>
      <c r="D88" s="145"/>
      <c r="E88" s="68"/>
      <c r="F88" s="68"/>
      <c r="G88" s="43"/>
      <c r="H88" s="43"/>
      <c r="I88" s="43"/>
      <c r="J88" s="46"/>
      <c r="K88" s="43"/>
      <c r="L88" s="43"/>
    </row>
    <row r="89" spans="2:12" ht="25.5" x14ac:dyDescent="0.25">
      <c r="B89" s="148" t="s">
        <v>283</v>
      </c>
      <c r="C89" s="223">
        <v>1</v>
      </c>
      <c r="D89" s="145"/>
      <c r="E89" s="68"/>
      <c r="F89" s="68"/>
      <c r="G89" s="43"/>
      <c r="H89" s="43"/>
      <c r="I89" s="43"/>
      <c r="J89" s="46"/>
      <c r="K89" s="43"/>
      <c r="L89" s="43"/>
    </row>
    <row r="90" spans="2:12" ht="38.25" x14ac:dyDescent="0.25">
      <c r="B90" s="148" t="s">
        <v>284</v>
      </c>
      <c r="C90" s="223">
        <v>1</v>
      </c>
      <c r="D90" s="145"/>
      <c r="E90" s="68"/>
      <c r="F90" s="68"/>
      <c r="G90" s="43"/>
      <c r="H90" s="43"/>
      <c r="I90" s="43"/>
      <c r="J90" s="46"/>
      <c r="K90" s="43"/>
      <c r="L90" s="43"/>
    </row>
    <row r="91" spans="2:12" ht="38.25" x14ac:dyDescent="0.25">
      <c r="B91" s="148" t="s">
        <v>395</v>
      </c>
      <c r="C91" s="223">
        <v>1</v>
      </c>
      <c r="D91" s="145"/>
      <c r="E91" s="68"/>
      <c r="F91" s="68"/>
      <c r="G91" s="43"/>
      <c r="H91" s="43"/>
      <c r="I91" s="43"/>
      <c r="J91" s="46"/>
      <c r="K91" s="43"/>
      <c r="L91" s="43"/>
    </row>
    <row r="92" spans="2:12" x14ac:dyDescent="0.25">
      <c r="B92" s="68"/>
      <c r="C92" s="68"/>
      <c r="D92" s="68"/>
      <c r="E92" s="68"/>
      <c r="F92" s="68"/>
      <c r="G92" s="43"/>
      <c r="H92" s="43"/>
      <c r="I92" s="43"/>
      <c r="J92" s="46"/>
      <c r="K92" s="43"/>
      <c r="L92" s="43"/>
    </row>
    <row r="93" spans="2:12" x14ac:dyDescent="0.25">
      <c r="B93" s="248" t="s">
        <v>183</v>
      </c>
      <c r="C93" s="248"/>
      <c r="D93" s="248"/>
      <c r="E93" s="248"/>
      <c r="F93" s="68"/>
      <c r="G93" s="43"/>
      <c r="H93" s="43"/>
      <c r="I93" s="43"/>
      <c r="J93" s="46"/>
      <c r="K93" s="43"/>
      <c r="L93" s="43"/>
    </row>
    <row r="94" spans="2:12" ht="72.75" customHeight="1" x14ac:dyDescent="0.25">
      <c r="B94" s="152" t="s">
        <v>184</v>
      </c>
      <c r="C94" s="152" t="s">
        <v>236</v>
      </c>
      <c r="D94" s="152" t="s">
        <v>185</v>
      </c>
      <c r="E94" s="152" t="s">
        <v>186</v>
      </c>
      <c r="F94" s="68"/>
      <c r="G94" s="43"/>
      <c r="H94" s="43"/>
      <c r="I94" s="43"/>
      <c r="J94" s="46"/>
      <c r="K94" s="43"/>
      <c r="L94" s="43"/>
    </row>
    <row r="95" spans="2:12" ht="88.9" customHeight="1" x14ac:dyDescent="0.25">
      <c r="B95" s="252" t="s">
        <v>310</v>
      </c>
      <c r="C95" s="148" t="s">
        <v>351</v>
      </c>
      <c r="D95" s="183">
        <v>0.5</v>
      </c>
      <c r="E95" s="148" t="s">
        <v>400</v>
      </c>
      <c r="F95" s="68"/>
      <c r="G95" s="43"/>
      <c r="H95" s="43"/>
      <c r="I95" s="43"/>
      <c r="J95" s="46"/>
      <c r="K95" s="43"/>
      <c r="L95" s="43"/>
    </row>
    <row r="96" spans="2:12" ht="72.75" customHeight="1" x14ac:dyDescent="0.25">
      <c r="B96" s="252"/>
      <c r="C96" s="148" t="s">
        <v>352</v>
      </c>
      <c r="D96" s="183">
        <v>0.5</v>
      </c>
      <c r="E96" s="148" t="s">
        <v>401</v>
      </c>
      <c r="F96" s="68"/>
      <c r="G96" s="43"/>
      <c r="H96" s="43"/>
      <c r="I96" s="43"/>
      <c r="J96" s="46"/>
      <c r="K96" s="43"/>
      <c r="L96" s="43"/>
    </row>
    <row r="97" spans="1:13" ht="72.75" customHeight="1" x14ac:dyDescent="0.25">
      <c r="B97" s="252"/>
      <c r="C97" s="148" t="s">
        <v>353</v>
      </c>
      <c r="D97" s="183">
        <v>0.9</v>
      </c>
      <c r="E97" s="148" t="s">
        <v>402</v>
      </c>
      <c r="F97" s="68"/>
      <c r="G97" s="43"/>
      <c r="H97" s="43"/>
      <c r="I97" s="43"/>
      <c r="J97" s="46"/>
      <c r="K97" s="43"/>
      <c r="L97" s="43"/>
    </row>
    <row r="98" spans="1:13" ht="72.75" customHeight="1" x14ac:dyDescent="0.25">
      <c r="B98" s="252" t="s">
        <v>349</v>
      </c>
      <c r="C98" s="148" t="s">
        <v>354</v>
      </c>
      <c r="D98" s="183">
        <v>0.6</v>
      </c>
      <c r="E98" s="148" t="s">
        <v>363</v>
      </c>
      <c r="F98" s="68"/>
      <c r="G98" s="43"/>
      <c r="H98" s="43"/>
      <c r="I98" s="43"/>
      <c r="J98" s="46"/>
      <c r="K98" s="43"/>
      <c r="L98" s="43"/>
    </row>
    <row r="99" spans="1:13" ht="72.75" customHeight="1" x14ac:dyDescent="0.25">
      <c r="B99" s="252"/>
      <c r="C99" s="148" t="s">
        <v>355</v>
      </c>
      <c r="D99" s="183">
        <v>1</v>
      </c>
      <c r="E99" s="148" t="s">
        <v>403</v>
      </c>
      <c r="F99" s="68"/>
      <c r="G99" s="43"/>
      <c r="H99" s="43"/>
      <c r="I99" s="43"/>
      <c r="J99" s="46"/>
      <c r="K99" s="43"/>
      <c r="L99" s="43"/>
    </row>
    <row r="100" spans="1:13" ht="72.75" customHeight="1" x14ac:dyDescent="0.25">
      <c r="B100" s="252"/>
      <c r="C100" s="148" t="s">
        <v>356</v>
      </c>
      <c r="D100" s="148" t="s">
        <v>404</v>
      </c>
      <c r="E100" s="148" t="s">
        <v>405</v>
      </c>
      <c r="F100" s="68"/>
      <c r="G100" s="43"/>
      <c r="H100" s="43"/>
      <c r="I100" s="43"/>
      <c r="J100" s="46"/>
      <c r="K100" s="43"/>
      <c r="L100" s="43"/>
    </row>
    <row r="101" spans="1:13" ht="76.5" x14ac:dyDescent="0.25">
      <c r="B101" s="252"/>
      <c r="C101" s="148" t="s">
        <v>357</v>
      </c>
      <c r="D101" s="183">
        <v>0.8</v>
      </c>
      <c r="E101" s="148" t="s">
        <v>406</v>
      </c>
      <c r="F101" s="68"/>
      <c r="G101" s="43"/>
      <c r="H101" s="43"/>
      <c r="I101" s="43"/>
      <c r="J101" s="46"/>
      <c r="K101" s="43"/>
      <c r="L101" s="43"/>
    </row>
    <row r="102" spans="1:13" ht="63" customHeight="1" x14ac:dyDescent="0.25">
      <c r="B102" s="252" t="s">
        <v>350</v>
      </c>
      <c r="C102" s="148" t="s">
        <v>358</v>
      </c>
      <c r="D102" s="183">
        <v>0.8</v>
      </c>
      <c r="E102" s="148" t="s">
        <v>407</v>
      </c>
      <c r="F102" s="68"/>
      <c r="G102" s="43"/>
      <c r="H102" s="43"/>
      <c r="I102" s="43"/>
      <c r="J102" s="46"/>
      <c r="K102" s="43"/>
      <c r="L102" s="43"/>
    </row>
    <row r="103" spans="1:13" ht="51" x14ac:dyDescent="0.25">
      <c r="B103" s="252"/>
      <c r="C103" s="148" t="s">
        <v>359</v>
      </c>
      <c r="D103" s="183">
        <v>0.7</v>
      </c>
      <c r="E103" s="148" t="s">
        <v>408</v>
      </c>
      <c r="F103" s="68"/>
      <c r="G103" s="43"/>
      <c r="H103" s="43"/>
      <c r="I103" s="43"/>
      <c r="J103" s="46"/>
      <c r="K103" s="43"/>
      <c r="L103" s="43"/>
    </row>
    <row r="104" spans="1:13" ht="51" x14ac:dyDescent="0.25">
      <c r="B104" s="252"/>
      <c r="C104" s="148" t="s">
        <v>360</v>
      </c>
      <c r="D104" s="183">
        <v>0.8</v>
      </c>
      <c r="E104" s="148" t="s">
        <v>364</v>
      </c>
      <c r="F104" s="68"/>
      <c r="G104" s="43"/>
      <c r="H104" s="43"/>
      <c r="I104" s="43"/>
      <c r="J104" s="46"/>
      <c r="K104" s="43"/>
      <c r="L104" s="43"/>
    </row>
    <row r="105" spans="1:13" ht="51" x14ac:dyDescent="0.25">
      <c r="B105" s="251"/>
      <c r="C105" s="148" t="s">
        <v>361</v>
      </c>
      <c r="D105" s="183">
        <v>1</v>
      </c>
      <c r="E105" s="148" t="s">
        <v>365</v>
      </c>
      <c r="F105" s="68"/>
      <c r="G105" s="43"/>
      <c r="H105" s="43"/>
      <c r="I105" s="43"/>
      <c r="J105" s="46"/>
      <c r="K105" s="43"/>
      <c r="L105" s="43"/>
    </row>
    <row r="106" spans="1:13" ht="102" x14ac:dyDescent="0.25">
      <c r="B106" s="251"/>
      <c r="C106" s="148" t="s">
        <v>362</v>
      </c>
      <c r="D106" s="183">
        <v>0.6</v>
      </c>
      <c r="E106" s="148" t="s">
        <v>409</v>
      </c>
      <c r="F106" s="68"/>
      <c r="G106" s="43"/>
      <c r="H106" s="43"/>
      <c r="I106" s="43"/>
      <c r="J106" s="46"/>
      <c r="K106" s="43"/>
      <c r="L106" s="43"/>
    </row>
    <row r="107" spans="1:13" ht="15.75" thickBot="1" x14ac:dyDescent="0.3"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</row>
    <row r="108" spans="1:13" ht="15.75" customHeight="1" thickBot="1" x14ac:dyDescent="0.3">
      <c r="B108" s="239" t="s">
        <v>151</v>
      </c>
      <c r="C108" s="240"/>
      <c r="D108" s="240"/>
      <c r="E108" s="240"/>
      <c r="F108" s="241"/>
      <c r="G108" s="43"/>
      <c r="H108" s="43"/>
      <c r="I108" s="43"/>
      <c r="J108" s="43"/>
      <c r="K108" s="43"/>
      <c r="L108" s="43"/>
      <c r="M108" s="63"/>
    </row>
    <row r="109" spans="1:13" ht="15.75" customHeight="1" x14ac:dyDescent="0.25">
      <c r="B109" s="283" t="s">
        <v>257</v>
      </c>
      <c r="C109" s="244" t="s">
        <v>83</v>
      </c>
      <c r="D109" s="249" t="s">
        <v>148</v>
      </c>
      <c r="E109" s="246" t="s">
        <v>149</v>
      </c>
      <c r="F109" s="242" t="s">
        <v>150</v>
      </c>
      <c r="G109" s="43"/>
      <c r="H109" s="43"/>
      <c r="I109" s="43"/>
      <c r="J109" s="43"/>
      <c r="K109" s="43"/>
      <c r="L109" s="43"/>
      <c r="M109" s="43"/>
    </row>
    <row r="110" spans="1:13" ht="15" customHeight="1" x14ac:dyDescent="0.25">
      <c r="B110" s="284"/>
      <c r="C110" s="245"/>
      <c r="D110" s="250"/>
      <c r="E110" s="247"/>
      <c r="F110" s="243"/>
      <c r="G110" s="43"/>
      <c r="H110" s="43"/>
      <c r="I110" s="43"/>
      <c r="J110" s="43"/>
      <c r="K110" s="43"/>
      <c r="L110" s="43"/>
      <c r="M110" s="43"/>
    </row>
    <row r="111" spans="1:13" ht="46.5" customHeight="1" x14ac:dyDescent="0.25">
      <c r="B111" s="284"/>
      <c r="C111" s="245"/>
      <c r="D111" s="250"/>
      <c r="E111" s="247"/>
      <c r="F111" s="243"/>
      <c r="G111" s="43"/>
      <c r="H111" s="43"/>
      <c r="I111" s="43"/>
      <c r="J111" s="43"/>
      <c r="K111" s="43"/>
      <c r="L111" s="43"/>
      <c r="M111" s="43"/>
    </row>
    <row r="112" spans="1:13" s="158" customFormat="1" ht="28.9" customHeight="1" x14ac:dyDescent="0.25">
      <c r="A112" s="156"/>
      <c r="B112" s="159" t="s">
        <v>313</v>
      </c>
      <c r="C112" s="162">
        <v>14396</v>
      </c>
      <c r="D112" s="160">
        <v>11309</v>
      </c>
      <c r="E112" s="165">
        <f t="shared" ref="E112" si="1">+D112/C112</f>
        <v>0.785565434843012</v>
      </c>
      <c r="F112" s="184" t="s">
        <v>495</v>
      </c>
      <c r="G112" s="157"/>
      <c r="H112" s="157"/>
      <c r="I112" s="157"/>
      <c r="J112" s="157"/>
      <c r="K112" s="157"/>
      <c r="L112" s="157"/>
      <c r="M112" s="157"/>
    </row>
    <row r="113" spans="1:13" s="158" customFormat="1" ht="28.9" customHeight="1" x14ac:dyDescent="0.25">
      <c r="A113" s="156"/>
      <c r="B113" s="159" t="s">
        <v>410</v>
      </c>
      <c r="C113" s="162">
        <v>8500</v>
      </c>
      <c r="D113" s="160">
        <v>7244.2</v>
      </c>
      <c r="E113" s="165">
        <f>+D113/C113</f>
        <v>0.85225882352941174</v>
      </c>
      <c r="F113" s="184" t="s">
        <v>495</v>
      </c>
      <c r="G113" s="157"/>
      <c r="H113" s="157"/>
      <c r="I113" s="157"/>
      <c r="J113" s="157"/>
      <c r="K113" s="157"/>
      <c r="L113" s="157"/>
      <c r="M113" s="157"/>
    </row>
    <row r="114" spans="1:13" s="158" customFormat="1" ht="28.9" customHeight="1" x14ac:dyDescent="0.25">
      <c r="A114" s="156"/>
      <c r="B114" s="159" t="s">
        <v>411</v>
      </c>
      <c r="C114" s="162">
        <v>5949.55</v>
      </c>
      <c r="D114" s="162">
        <v>5949.55</v>
      </c>
      <c r="E114" s="165">
        <f t="shared" ref="E114:E122" si="2">+D114/C114</f>
        <v>1</v>
      </c>
      <c r="F114" s="184" t="s">
        <v>495</v>
      </c>
      <c r="G114" s="157"/>
      <c r="H114" s="157"/>
      <c r="I114" s="157"/>
      <c r="J114" s="157"/>
      <c r="K114" s="157"/>
      <c r="L114" s="157"/>
      <c r="M114" s="157"/>
    </row>
    <row r="115" spans="1:13" s="158" customFormat="1" ht="28.9" customHeight="1" x14ac:dyDescent="0.25">
      <c r="A115" s="156"/>
      <c r="B115" s="159" t="s">
        <v>412</v>
      </c>
      <c r="C115" s="162">
        <v>44163.22</v>
      </c>
      <c r="D115" s="160">
        <v>38333.72</v>
      </c>
      <c r="E115" s="165">
        <f t="shared" si="2"/>
        <v>0.86800101985317191</v>
      </c>
      <c r="F115" s="184" t="s">
        <v>495</v>
      </c>
      <c r="G115" s="157"/>
      <c r="H115" s="157"/>
      <c r="I115" s="157"/>
      <c r="J115" s="157"/>
      <c r="K115" s="157"/>
      <c r="L115" s="157"/>
      <c r="M115" s="157"/>
    </row>
    <row r="116" spans="1:13" s="158" customFormat="1" ht="28.9" customHeight="1" x14ac:dyDescent="0.25">
      <c r="A116" s="156"/>
      <c r="B116" s="159" t="s">
        <v>413</v>
      </c>
      <c r="C116" s="162">
        <v>9430</v>
      </c>
      <c r="D116" s="160">
        <v>9121.93</v>
      </c>
      <c r="E116" s="165">
        <f t="shared" si="2"/>
        <v>0.96733085896076354</v>
      </c>
      <c r="F116" s="184" t="s">
        <v>495</v>
      </c>
      <c r="G116" s="157"/>
      <c r="H116" s="157"/>
      <c r="I116" s="157"/>
      <c r="J116" s="157"/>
      <c r="K116" s="157"/>
      <c r="L116" s="157"/>
      <c r="M116" s="157"/>
    </row>
    <row r="117" spans="1:13" s="158" customFormat="1" ht="28.9" customHeight="1" x14ac:dyDescent="0.25">
      <c r="A117" s="156"/>
      <c r="B117" s="159" t="s">
        <v>414</v>
      </c>
      <c r="C117" s="162">
        <v>500</v>
      </c>
      <c r="D117" s="160">
        <v>127.95</v>
      </c>
      <c r="E117" s="165">
        <f t="shared" si="2"/>
        <v>0.25590000000000002</v>
      </c>
      <c r="F117" s="184" t="s">
        <v>495</v>
      </c>
      <c r="G117" s="157"/>
      <c r="H117" s="157"/>
      <c r="I117" s="157"/>
      <c r="J117" s="157"/>
      <c r="K117" s="157"/>
      <c r="L117" s="157"/>
      <c r="M117" s="157"/>
    </row>
    <row r="118" spans="1:13" s="158" customFormat="1" ht="28.9" customHeight="1" x14ac:dyDescent="0.25">
      <c r="A118" s="156"/>
      <c r="B118" s="159" t="s">
        <v>415</v>
      </c>
      <c r="C118" s="162">
        <v>6000</v>
      </c>
      <c r="D118" s="160">
        <v>5251.35</v>
      </c>
      <c r="E118" s="165">
        <f t="shared" si="2"/>
        <v>0.87522500000000003</v>
      </c>
      <c r="F118" s="184" t="s">
        <v>495</v>
      </c>
      <c r="G118" s="157"/>
      <c r="H118" s="157"/>
      <c r="I118" s="157"/>
      <c r="J118" s="157"/>
      <c r="K118" s="157"/>
      <c r="L118" s="157"/>
      <c r="M118" s="157"/>
    </row>
    <row r="119" spans="1:13" s="158" customFormat="1" ht="37.9" customHeight="1" x14ac:dyDescent="0.25">
      <c r="A119" s="156"/>
      <c r="B119" s="159" t="s">
        <v>416</v>
      </c>
      <c r="C119" s="162">
        <v>8255.1</v>
      </c>
      <c r="D119" s="160">
        <v>4380.1000000000004</v>
      </c>
      <c r="E119" s="165">
        <f t="shared" si="2"/>
        <v>0.53059320904652885</v>
      </c>
      <c r="F119" s="184" t="s">
        <v>495</v>
      </c>
      <c r="G119" s="157"/>
      <c r="H119" s="157"/>
      <c r="I119" s="157"/>
      <c r="J119" s="157"/>
      <c r="K119" s="157"/>
      <c r="L119" s="157"/>
      <c r="M119" s="157"/>
    </row>
    <row r="120" spans="1:13" s="158" customFormat="1" ht="28.9" customHeight="1" x14ac:dyDescent="0.25">
      <c r="A120" s="156"/>
      <c r="B120" s="159" t="s">
        <v>417</v>
      </c>
      <c r="C120" s="162">
        <v>13720</v>
      </c>
      <c r="D120" s="160">
        <v>13720</v>
      </c>
      <c r="E120" s="165">
        <f t="shared" si="2"/>
        <v>1</v>
      </c>
      <c r="F120" s="184" t="s">
        <v>495</v>
      </c>
      <c r="G120" s="157"/>
      <c r="H120" s="157"/>
      <c r="I120" s="157"/>
      <c r="J120" s="157"/>
      <c r="K120" s="157"/>
      <c r="L120" s="157"/>
      <c r="M120" s="157"/>
    </row>
    <row r="121" spans="1:13" s="158" customFormat="1" ht="28.9" customHeight="1" x14ac:dyDescent="0.25">
      <c r="A121" s="156"/>
      <c r="B121" s="159" t="s">
        <v>418</v>
      </c>
      <c r="C121" s="162">
        <v>5751.75</v>
      </c>
      <c r="D121" s="160">
        <v>4793.1000000000004</v>
      </c>
      <c r="E121" s="165">
        <f t="shared" si="2"/>
        <v>0.83332898683009526</v>
      </c>
      <c r="F121" s="184" t="s">
        <v>495</v>
      </c>
      <c r="G121" s="161"/>
      <c r="H121" s="157"/>
      <c r="I121" s="157"/>
      <c r="J121" s="157"/>
      <c r="K121" s="157"/>
      <c r="L121" s="157"/>
      <c r="M121" s="157"/>
    </row>
    <row r="122" spans="1:13" s="158" customFormat="1" ht="28.9" customHeight="1" x14ac:dyDescent="0.25">
      <c r="A122" s="156"/>
      <c r="B122" s="159" t="s">
        <v>419</v>
      </c>
      <c r="C122" s="162">
        <v>5839.7</v>
      </c>
      <c r="D122" s="160">
        <v>5839.7</v>
      </c>
      <c r="E122" s="165">
        <f t="shared" si="2"/>
        <v>1</v>
      </c>
      <c r="F122" s="184" t="s">
        <v>495</v>
      </c>
      <c r="G122" s="157"/>
      <c r="H122" s="157"/>
      <c r="I122" s="157"/>
      <c r="J122" s="157"/>
      <c r="K122" s="157"/>
      <c r="L122" s="157"/>
      <c r="M122" s="157"/>
    </row>
    <row r="123" spans="1:13" ht="15.75" thickBot="1" x14ac:dyDescent="0.3">
      <c r="B123" s="70"/>
      <c r="C123" s="70"/>
      <c r="D123" s="70"/>
      <c r="E123" s="70"/>
      <c r="F123" s="70"/>
      <c r="G123" s="43"/>
      <c r="H123" s="43"/>
      <c r="I123" s="43"/>
      <c r="J123" s="46"/>
      <c r="K123" s="43"/>
      <c r="L123" s="43"/>
    </row>
    <row r="124" spans="1:13" ht="52.5" customHeight="1" thickBot="1" x14ac:dyDescent="0.3">
      <c r="B124" s="71" t="s">
        <v>86</v>
      </c>
      <c r="C124" s="72" t="s">
        <v>87</v>
      </c>
      <c r="D124" s="72" t="s">
        <v>88</v>
      </c>
      <c r="E124" s="72" t="s">
        <v>89</v>
      </c>
      <c r="F124" s="72" t="s">
        <v>90</v>
      </c>
      <c r="G124" s="72" t="s">
        <v>228</v>
      </c>
      <c r="H124" s="43"/>
      <c r="I124" s="43"/>
      <c r="J124" s="46"/>
      <c r="K124" s="43"/>
      <c r="L124" s="43"/>
    </row>
    <row r="125" spans="1:13" ht="15.75" thickBot="1" x14ac:dyDescent="0.3">
      <c r="B125" s="73">
        <f>262335.31-53922.55</f>
        <v>208412.76</v>
      </c>
      <c r="C125" s="73">
        <v>61928.19</v>
      </c>
      <c r="D125" s="226">
        <v>60453.98</v>
      </c>
      <c r="E125" s="73">
        <f>SUM(C112:C122)</f>
        <v>122505.32</v>
      </c>
      <c r="F125" s="225">
        <f>SUM(D112:D122)</f>
        <v>106070.6</v>
      </c>
      <c r="G125" s="166">
        <f>+(F125+D125)/B125</f>
        <v>0.79901336175385806</v>
      </c>
      <c r="H125" s="43"/>
      <c r="I125" s="43"/>
      <c r="J125" s="46"/>
      <c r="K125" s="43"/>
      <c r="L125" s="43"/>
    </row>
    <row r="126" spans="1:13" ht="15.75" thickBot="1" x14ac:dyDescent="0.3">
      <c r="B126" s="69"/>
      <c r="C126" s="69"/>
      <c r="D126" s="69"/>
      <c r="E126" s="69"/>
      <c r="F126" s="69"/>
      <c r="G126" s="69"/>
      <c r="H126" s="43"/>
      <c r="I126" s="43"/>
      <c r="J126" s="46"/>
      <c r="K126" s="43"/>
      <c r="L126" s="43"/>
    </row>
    <row r="127" spans="1:13" ht="15.75" thickBot="1" x14ac:dyDescent="0.3">
      <c r="B127" s="46"/>
      <c r="C127" s="46"/>
      <c r="D127" s="46"/>
      <c r="E127" s="43"/>
      <c r="F127" s="43"/>
      <c r="G127" s="43"/>
      <c r="H127" s="43"/>
      <c r="I127" s="46"/>
      <c r="J127" s="46"/>
      <c r="K127" s="43"/>
      <c r="L127" s="43"/>
    </row>
    <row r="128" spans="1:13" ht="15.75" thickBot="1" x14ac:dyDescent="0.3">
      <c r="B128" s="239" t="s">
        <v>230</v>
      </c>
      <c r="C128" s="240"/>
      <c r="D128" s="240"/>
      <c r="E128" s="240"/>
      <c r="F128" s="241"/>
      <c r="G128" s="43"/>
      <c r="H128" s="43"/>
      <c r="I128" s="46"/>
      <c r="J128" s="46"/>
      <c r="K128" s="43"/>
      <c r="L128" s="43"/>
    </row>
    <row r="129" spans="2:12" ht="45.75" customHeight="1" thickBot="1" x14ac:dyDescent="0.3">
      <c r="B129" s="24" t="s">
        <v>231</v>
      </c>
      <c r="C129" s="24" t="s">
        <v>99</v>
      </c>
      <c r="D129" s="25" t="s">
        <v>232</v>
      </c>
      <c r="E129" s="25" t="s">
        <v>100</v>
      </c>
      <c r="F129" s="25" t="s">
        <v>150</v>
      </c>
      <c r="G129" s="68"/>
      <c r="H129" s="43"/>
      <c r="I129" s="68"/>
      <c r="J129" s="46"/>
      <c r="K129" s="43"/>
      <c r="L129" s="43"/>
    </row>
    <row r="130" spans="2:12" ht="15.75" thickBot="1" x14ac:dyDescent="0.3">
      <c r="B130" s="73" t="s">
        <v>315</v>
      </c>
      <c r="C130" s="73">
        <v>156162.66</v>
      </c>
      <c r="D130" s="226">
        <v>36434.06</v>
      </c>
      <c r="E130" s="166">
        <f>+D130/C130</f>
        <v>0.23330839779496582</v>
      </c>
      <c r="F130" s="321" t="s">
        <v>496</v>
      </c>
      <c r="G130" s="68"/>
      <c r="H130" s="43"/>
      <c r="I130" s="68"/>
      <c r="J130" s="46"/>
      <c r="K130" s="43"/>
      <c r="L130" s="43"/>
    </row>
    <row r="131" spans="2:12" ht="15.75" thickBot="1" x14ac:dyDescent="0.3">
      <c r="B131" s="68"/>
      <c r="C131" s="68"/>
      <c r="D131" s="68"/>
      <c r="E131" s="68"/>
      <c r="F131" s="68"/>
      <c r="G131" s="68"/>
      <c r="H131" s="43"/>
      <c r="I131" s="68"/>
      <c r="J131" s="46"/>
      <c r="K131" s="43"/>
      <c r="L131" s="43"/>
    </row>
    <row r="132" spans="2:12" ht="49.5" customHeight="1" thickBot="1" x14ac:dyDescent="0.3">
      <c r="B132" s="17" t="s">
        <v>96</v>
      </c>
      <c r="C132" s="18" t="s">
        <v>4</v>
      </c>
      <c r="D132" s="19" t="s">
        <v>167</v>
      </c>
      <c r="E132" s="19" t="s">
        <v>168</v>
      </c>
      <c r="F132" s="25" t="s">
        <v>150</v>
      </c>
      <c r="G132" s="68"/>
      <c r="H132" s="43"/>
      <c r="I132" s="68"/>
      <c r="J132" s="46"/>
      <c r="K132" s="43"/>
      <c r="L132" s="43"/>
    </row>
    <row r="133" spans="2:12" ht="87" customHeight="1" thickBot="1" x14ac:dyDescent="0.3">
      <c r="B133" s="76" t="s">
        <v>333</v>
      </c>
      <c r="C133" s="77" t="s">
        <v>315</v>
      </c>
      <c r="D133" s="78" t="s">
        <v>189</v>
      </c>
      <c r="E133" s="78" t="s">
        <v>321</v>
      </c>
      <c r="F133" s="321" t="s">
        <v>496</v>
      </c>
      <c r="G133" s="68"/>
      <c r="H133" s="43"/>
      <c r="I133" s="68"/>
      <c r="J133" s="46"/>
      <c r="K133" s="43"/>
      <c r="L133" s="43"/>
    </row>
    <row r="134" spans="2:12" ht="15.75" thickBot="1" x14ac:dyDescent="0.3">
      <c r="B134" s="68"/>
      <c r="C134" s="68"/>
      <c r="D134" s="68"/>
      <c r="E134" s="68"/>
      <c r="F134" s="68"/>
      <c r="G134" s="68"/>
      <c r="H134" s="43"/>
      <c r="I134" s="68"/>
      <c r="J134" s="46"/>
      <c r="K134" s="43"/>
      <c r="L134" s="43"/>
    </row>
    <row r="135" spans="2:12" ht="51.75" thickBot="1" x14ac:dyDescent="0.3">
      <c r="B135" s="79" t="s">
        <v>169</v>
      </c>
      <c r="C135" s="18" t="s">
        <v>4</v>
      </c>
      <c r="D135" s="68"/>
      <c r="E135" s="68"/>
      <c r="F135" s="68"/>
      <c r="G135" s="68"/>
      <c r="H135" s="43"/>
      <c r="I135" s="68"/>
      <c r="J135" s="46"/>
      <c r="K135" s="43"/>
      <c r="L135" s="43"/>
    </row>
    <row r="136" spans="2:12" ht="66.75" customHeight="1" x14ac:dyDescent="0.25">
      <c r="B136" s="188" t="s">
        <v>170</v>
      </c>
      <c r="C136" s="189" t="s">
        <v>97</v>
      </c>
      <c r="D136" s="189" t="s">
        <v>98</v>
      </c>
      <c r="E136" s="190" t="s">
        <v>171</v>
      </c>
      <c r="F136" s="191" t="s">
        <v>39</v>
      </c>
      <c r="G136" s="192" t="s">
        <v>46</v>
      </c>
      <c r="H136" s="68"/>
      <c r="I136" s="68"/>
      <c r="J136" s="46"/>
      <c r="K136" s="43"/>
      <c r="L136" s="43"/>
    </row>
    <row r="137" spans="2:12" ht="28.15" customHeight="1" x14ac:dyDescent="0.25">
      <c r="B137" s="193" t="s">
        <v>312</v>
      </c>
      <c r="C137" s="194">
        <v>4239.96</v>
      </c>
      <c r="D137" s="194">
        <v>4239.96</v>
      </c>
      <c r="E137" s="195">
        <f>+D137/C137</f>
        <v>1</v>
      </c>
      <c r="F137" s="196" t="s">
        <v>498</v>
      </c>
      <c r="G137" s="197" t="s">
        <v>497</v>
      </c>
      <c r="H137" s="68"/>
      <c r="I137" s="68"/>
      <c r="J137" s="46"/>
      <c r="K137" s="43"/>
      <c r="L137" s="43"/>
    </row>
    <row r="138" spans="2:12" ht="39.6" customHeight="1" x14ac:dyDescent="0.25">
      <c r="B138" s="193" t="s">
        <v>314</v>
      </c>
      <c r="C138" s="194">
        <v>8255.1</v>
      </c>
      <c r="D138" s="194">
        <v>4380.01</v>
      </c>
      <c r="E138" s="195">
        <f t="shared" ref="E138:E141" si="3">+D138/C138</f>
        <v>0.53058230669525508</v>
      </c>
      <c r="F138" s="196" t="s">
        <v>498</v>
      </c>
      <c r="G138" s="197" t="s">
        <v>497</v>
      </c>
      <c r="H138" s="68"/>
      <c r="I138" s="68"/>
      <c r="J138" s="46"/>
      <c r="K138" s="43"/>
      <c r="L138" s="43"/>
    </row>
    <row r="139" spans="2:12" ht="28.15" customHeight="1" x14ac:dyDescent="0.25">
      <c r="B139" s="193" t="s">
        <v>413</v>
      </c>
      <c r="C139" s="194">
        <v>9439</v>
      </c>
      <c r="D139" s="194">
        <v>9121.93</v>
      </c>
      <c r="E139" s="195">
        <f t="shared" si="3"/>
        <v>0.96640851785146731</v>
      </c>
      <c r="F139" s="196" t="s">
        <v>498</v>
      </c>
      <c r="G139" s="197" t="s">
        <v>497</v>
      </c>
      <c r="H139" s="68"/>
      <c r="I139" s="68"/>
      <c r="J139" s="46"/>
      <c r="K139" s="43"/>
      <c r="L139" s="43"/>
    </row>
    <row r="140" spans="2:12" ht="19.899999999999999" customHeight="1" x14ac:dyDescent="0.25">
      <c r="B140" s="193" t="s">
        <v>420</v>
      </c>
      <c r="C140" s="194">
        <v>6000</v>
      </c>
      <c r="D140" s="194">
        <v>5251.35</v>
      </c>
      <c r="E140" s="195">
        <f t="shared" si="3"/>
        <v>0.87522500000000003</v>
      </c>
      <c r="F140" s="196" t="s">
        <v>498</v>
      </c>
      <c r="G140" s="197" t="s">
        <v>497</v>
      </c>
      <c r="H140" s="68"/>
      <c r="I140" s="68"/>
      <c r="J140" s="46"/>
      <c r="K140" s="43"/>
      <c r="L140" s="43"/>
    </row>
    <row r="141" spans="2:12" ht="19.899999999999999" customHeight="1" x14ac:dyDescent="0.25">
      <c r="B141" s="193" t="s">
        <v>410</v>
      </c>
      <c r="C141" s="194">
        <v>8500</v>
      </c>
      <c r="D141" s="193">
        <v>7244.19</v>
      </c>
      <c r="E141" s="195">
        <f t="shared" si="3"/>
        <v>0.85225764705882345</v>
      </c>
      <c r="F141" s="196" t="s">
        <v>498</v>
      </c>
      <c r="G141" s="197" t="s">
        <v>497</v>
      </c>
      <c r="H141" s="68"/>
      <c r="I141" s="68"/>
      <c r="J141" s="46"/>
      <c r="K141" s="43"/>
      <c r="L141" s="43"/>
    </row>
    <row r="142" spans="2:12" ht="15.75" thickBot="1" x14ac:dyDescent="0.3">
      <c r="B142" s="198"/>
      <c r="C142" s="199"/>
      <c r="D142" s="200"/>
      <c r="E142" s="199"/>
      <c r="F142" s="200"/>
      <c r="G142" s="200"/>
      <c r="H142" s="68"/>
      <c r="I142" s="68"/>
      <c r="J142" s="46"/>
      <c r="K142" s="43"/>
      <c r="L142" s="43"/>
    </row>
    <row r="143" spans="2:12" ht="15.75" thickBot="1" x14ac:dyDescent="0.3">
      <c r="B143" s="198"/>
      <c r="C143" s="199"/>
      <c r="D143" s="200"/>
      <c r="E143" s="199"/>
      <c r="F143" s="200"/>
      <c r="G143" s="200"/>
      <c r="H143" s="68"/>
      <c r="I143" s="68"/>
      <c r="J143" s="46"/>
      <c r="K143" s="43"/>
      <c r="L143" s="43"/>
    </row>
    <row r="144" spans="2:12" ht="15.75" thickBot="1" x14ac:dyDescent="0.3">
      <c r="B144" s="201"/>
      <c r="C144" s="201"/>
      <c r="D144" s="201"/>
      <c r="E144" s="201"/>
      <c r="F144" s="201"/>
      <c r="G144" s="201"/>
      <c r="H144" s="43"/>
      <c r="I144" s="68"/>
      <c r="J144" s="46"/>
      <c r="K144" s="43"/>
      <c r="L144" s="43"/>
    </row>
    <row r="145" spans="2:12" ht="78.75" customHeight="1" thickBot="1" x14ac:dyDescent="0.3">
      <c r="B145" s="84" t="s">
        <v>190</v>
      </c>
      <c r="C145" s="18" t="s">
        <v>315</v>
      </c>
      <c r="D145" s="85" t="s">
        <v>258</v>
      </c>
      <c r="E145" s="9"/>
      <c r="F145" s="46"/>
      <c r="G145" s="68"/>
      <c r="H145" s="43"/>
      <c r="I145" s="68"/>
      <c r="J145" s="46"/>
      <c r="K145" s="43"/>
      <c r="L145" s="43"/>
    </row>
    <row r="146" spans="2:12" ht="54" customHeight="1" thickBot="1" x14ac:dyDescent="0.3">
      <c r="B146" s="76" t="s">
        <v>421</v>
      </c>
      <c r="C146" s="163" t="s">
        <v>315</v>
      </c>
      <c r="D146" s="163" t="s">
        <v>440</v>
      </c>
      <c r="E146" s="46"/>
      <c r="F146" s="46" t="s">
        <v>40</v>
      </c>
      <c r="G146" s="68"/>
      <c r="H146" s="43"/>
      <c r="I146" s="68"/>
      <c r="J146" s="46"/>
      <c r="K146" s="43"/>
      <c r="L146" s="43"/>
    </row>
    <row r="147" spans="2:12" ht="15.75" thickBot="1" x14ac:dyDescent="0.3">
      <c r="B147" s="68"/>
      <c r="C147" s="68"/>
      <c r="D147" s="68"/>
      <c r="E147" s="68"/>
      <c r="F147" s="68"/>
      <c r="G147" s="68"/>
      <c r="H147" s="68"/>
      <c r="I147" s="68"/>
      <c r="J147" s="46"/>
      <c r="K147" s="43"/>
      <c r="L147" s="43"/>
    </row>
    <row r="148" spans="2:12" x14ac:dyDescent="0.25">
      <c r="B148" s="291" t="s">
        <v>172</v>
      </c>
      <c r="C148" s="29" t="s">
        <v>173</v>
      </c>
      <c r="D148" s="30" t="s">
        <v>174</v>
      </c>
      <c r="E148" s="68"/>
      <c r="F148" s="68"/>
      <c r="G148" s="68"/>
      <c r="H148" s="43"/>
      <c r="I148" s="68"/>
      <c r="J148" s="46"/>
      <c r="K148" s="43"/>
      <c r="L148" s="43"/>
    </row>
    <row r="149" spans="2:12" ht="29.25" customHeight="1" thickBot="1" x14ac:dyDescent="0.3">
      <c r="B149" s="292"/>
      <c r="C149" s="86" t="s">
        <v>315</v>
      </c>
      <c r="D149" s="164" t="s">
        <v>316</v>
      </c>
      <c r="E149" s="68"/>
      <c r="F149" s="68"/>
      <c r="G149" s="68"/>
      <c r="H149" s="43"/>
      <c r="I149" s="68"/>
      <c r="J149" s="46"/>
      <c r="K149" s="43"/>
      <c r="L149" s="43"/>
    </row>
    <row r="150" spans="2:12" ht="29.25" customHeight="1" thickBot="1" x14ac:dyDescent="0.3">
      <c r="B150" s="87"/>
      <c r="C150" s="88"/>
      <c r="D150" s="89"/>
      <c r="E150" s="68"/>
      <c r="F150" s="68"/>
      <c r="G150" s="68"/>
      <c r="H150" s="43"/>
      <c r="I150" s="68"/>
      <c r="J150" s="46"/>
      <c r="K150" s="43"/>
      <c r="L150" s="43"/>
    </row>
    <row r="151" spans="2:12" ht="15" customHeight="1" thickBot="1" x14ac:dyDescent="0.3">
      <c r="B151" s="253" t="s">
        <v>246</v>
      </c>
      <c r="C151" s="254"/>
      <c r="D151" s="254"/>
      <c r="E151" s="254"/>
      <c r="F151" s="255"/>
      <c r="G151" s="68"/>
      <c r="H151" s="43"/>
      <c r="I151" s="68"/>
      <c r="J151" s="46"/>
      <c r="K151" s="43"/>
      <c r="L151" s="43"/>
    </row>
    <row r="152" spans="2:12" ht="71.25" customHeight="1" thickBot="1" x14ac:dyDescent="0.3">
      <c r="B152" s="20" t="s">
        <v>248</v>
      </c>
      <c r="C152" s="36" t="s">
        <v>252</v>
      </c>
      <c r="D152" s="21" t="s">
        <v>191</v>
      </c>
      <c r="E152" s="21" t="s">
        <v>249</v>
      </c>
      <c r="F152" s="21" t="s">
        <v>95</v>
      </c>
      <c r="H152" s="43"/>
      <c r="I152" s="68"/>
      <c r="J152" s="46"/>
      <c r="K152" s="43"/>
      <c r="L152" s="43"/>
    </row>
    <row r="153" spans="2:12" ht="207" customHeight="1" thickBot="1" x14ac:dyDescent="0.3">
      <c r="B153" s="204" t="s">
        <v>315</v>
      </c>
      <c r="C153" s="205">
        <v>0.11840000000000001</v>
      </c>
      <c r="D153" s="78" t="s">
        <v>370</v>
      </c>
      <c r="E153" s="78" t="s">
        <v>423</v>
      </c>
      <c r="F153" s="202"/>
      <c r="G153" s="68"/>
      <c r="H153" s="43"/>
      <c r="I153" s="68">
        <f>5658.99+5581.19+6636</f>
        <v>17876.18</v>
      </c>
      <c r="J153" s="46"/>
      <c r="K153" s="43"/>
      <c r="L153" s="169"/>
    </row>
    <row r="154" spans="2:12" ht="15.75" thickBot="1" x14ac:dyDescent="0.3">
      <c r="B154" s="70"/>
      <c r="C154" s="70"/>
      <c r="D154" s="43"/>
      <c r="E154" s="43"/>
      <c r="F154" s="43"/>
      <c r="G154" s="43"/>
      <c r="H154" s="43"/>
      <c r="I154" s="169">
        <f>5658.99/I153</f>
        <v>0.31656595536630305</v>
      </c>
      <c r="J154" s="46">
        <v>195</v>
      </c>
      <c r="K154" s="43" t="s">
        <v>367</v>
      </c>
      <c r="L154" s="169">
        <f t="shared" ref="L154:L159" si="4">+J154/$J$157</f>
        <v>0.63517915309446249</v>
      </c>
    </row>
    <row r="155" spans="2:12" ht="15.75" customHeight="1" thickBot="1" x14ac:dyDescent="0.3">
      <c r="B155" s="253" t="s">
        <v>261</v>
      </c>
      <c r="C155" s="254"/>
      <c r="D155" s="254"/>
      <c r="E155" s="255"/>
      <c r="F155" s="43"/>
      <c r="G155" s="43"/>
      <c r="H155" s="43"/>
      <c r="I155" s="43"/>
      <c r="J155" s="46">
        <v>90</v>
      </c>
      <c r="K155" s="43" t="s">
        <v>368</v>
      </c>
      <c r="L155" s="169">
        <f t="shared" si="4"/>
        <v>0.29315960912052119</v>
      </c>
    </row>
    <row r="156" spans="2:12" ht="36.75" customHeight="1" thickBot="1" x14ac:dyDescent="0.3">
      <c r="B156" s="90" t="s">
        <v>260</v>
      </c>
      <c r="C156" s="91" t="s">
        <v>214</v>
      </c>
      <c r="D156" s="91" t="s">
        <v>139</v>
      </c>
      <c r="E156" s="91" t="s">
        <v>41</v>
      </c>
      <c r="F156" s="92" t="s">
        <v>192</v>
      </c>
      <c r="G156" s="43"/>
      <c r="H156" s="43" t="s">
        <v>42</v>
      </c>
      <c r="I156" s="43"/>
      <c r="J156" s="46">
        <v>22</v>
      </c>
      <c r="K156" s="43" t="s">
        <v>369</v>
      </c>
      <c r="L156" s="169">
        <f t="shared" si="4"/>
        <v>7.1661237785016291E-2</v>
      </c>
    </row>
    <row r="157" spans="2:12" x14ac:dyDescent="0.25">
      <c r="B157" s="93" t="s">
        <v>140</v>
      </c>
      <c r="C157" s="94" t="s">
        <v>82</v>
      </c>
      <c r="D157" s="94" t="s">
        <v>82</v>
      </c>
      <c r="E157" s="95" t="s">
        <v>82</v>
      </c>
      <c r="F157" s="94" t="s">
        <v>82</v>
      </c>
      <c r="G157" s="43"/>
      <c r="H157" s="43"/>
      <c r="I157" s="43"/>
      <c r="J157" s="46">
        <f>SUM(J153:J156)</f>
        <v>307</v>
      </c>
      <c r="K157" s="43"/>
      <c r="L157" s="169">
        <f t="shared" si="4"/>
        <v>1</v>
      </c>
    </row>
    <row r="158" spans="2:12" ht="51" x14ac:dyDescent="0.25">
      <c r="B158" s="96" t="s">
        <v>245</v>
      </c>
      <c r="C158" s="97" t="s">
        <v>315</v>
      </c>
      <c r="D158" s="97" t="s">
        <v>317</v>
      </c>
      <c r="E158" s="98" t="s">
        <v>320</v>
      </c>
      <c r="F158" s="97" t="s">
        <v>424</v>
      </c>
      <c r="G158" s="43"/>
      <c r="H158" s="43"/>
      <c r="I158" s="43"/>
      <c r="J158" s="46">
        <f>195+22</f>
        <v>217</v>
      </c>
      <c r="K158" s="43"/>
      <c r="L158" s="43">
        <f t="shared" si="4"/>
        <v>0.70684039087947881</v>
      </c>
    </row>
    <row r="159" spans="2:12" ht="25.5" x14ac:dyDescent="0.25">
      <c r="B159" s="96" t="s">
        <v>141</v>
      </c>
      <c r="C159" s="97" t="s">
        <v>315</v>
      </c>
      <c r="D159" s="97" t="s">
        <v>318</v>
      </c>
      <c r="E159" s="98" t="s">
        <v>422</v>
      </c>
      <c r="F159" s="97" t="s">
        <v>425</v>
      </c>
      <c r="G159" s="43"/>
      <c r="H159" s="43"/>
      <c r="I159" s="43"/>
      <c r="J159" s="203">
        <f>22/J158</f>
        <v>0.10138248847926268</v>
      </c>
      <c r="K159" s="43"/>
      <c r="L159" s="43">
        <f t="shared" si="4"/>
        <v>3.3023611882495988E-4</v>
      </c>
    </row>
    <row r="160" spans="2:12" x14ac:dyDescent="0.25">
      <c r="B160" s="99" t="s">
        <v>142</v>
      </c>
      <c r="C160" s="97" t="s">
        <v>319</v>
      </c>
      <c r="D160" s="97"/>
      <c r="E160" s="98"/>
      <c r="F160" s="97"/>
      <c r="G160" s="43"/>
      <c r="H160" s="43"/>
      <c r="I160" s="43"/>
      <c r="J160" s="46"/>
      <c r="K160" s="43"/>
      <c r="L160" s="43"/>
    </row>
    <row r="161" spans="1:12" ht="39" thickBot="1" x14ac:dyDescent="0.3">
      <c r="B161" s="100" t="s">
        <v>143</v>
      </c>
      <c r="C161" s="101" t="s">
        <v>342</v>
      </c>
      <c r="D161" s="101" t="s">
        <v>371</v>
      </c>
      <c r="E161" s="102" t="s">
        <v>426</v>
      </c>
      <c r="F161" s="101" t="s">
        <v>372</v>
      </c>
      <c r="G161" s="43"/>
      <c r="H161" s="43"/>
      <c r="I161" s="43"/>
      <c r="J161" s="46"/>
      <c r="K161" s="43"/>
      <c r="L161" s="43"/>
    </row>
    <row r="162" spans="1:12" x14ac:dyDescent="0.25">
      <c r="B162" s="103"/>
      <c r="C162" s="103"/>
      <c r="D162" s="43"/>
      <c r="E162" s="43"/>
      <c r="F162" s="43"/>
      <c r="G162" s="43"/>
      <c r="H162" s="43"/>
      <c r="I162" s="43"/>
      <c r="J162" s="43"/>
      <c r="K162" s="43"/>
      <c r="L162" s="43"/>
    </row>
    <row r="163" spans="1:12" ht="15.75" thickBot="1" x14ac:dyDescent="0.3">
      <c r="B163" s="103"/>
      <c r="C163" s="103"/>
      <c r="D163" s="43"/>
      <c r="E163" s="43"/>
      <c r="F163" s="43"/>
      <c r="G163" s="43"/>
      <c r="H163" s="43"/>
      <c r="I163" s="43"/>
      <c r="J163" s="43"/>
      <c r="K163" s="43"/>
      <c r="L163" s="43"/>
    </row>
    <row r="164" spans="1:12" ht="15.75" thickBot="1" x14ac:dyDescent="0.3">
      <c r="B164" s="253" t="s">
        <v>43</v>
      </c>
      <c r="C164" s="254"/>
      <c r="D164" s="255"/>
      <c r="E164" s="43"/>
      <c r="F164" s="43"/>
      <c r="G164" s="43"/>
      <c r="H164" s="43"/>
      <c r="I164" s="43"/>
      <c r="J164" s="43"/>
      <c r="K164" s="43"/>
      <c r="L164" s="43"/>
    </row>
    <row r="165" spans="1:12" ht="57.75" customHeight="1" thickBot="1" x14ac:dyDescent="0.3">
      <c r="B165" s="14" t="s">
        <v>44</v>
      </c>
      <c r="C165" s="15" t="s">
        <v>45</v>
      </c>
      <c r="D165" s="16" t="s">
        <v>46</v>
      </c>
      <c r="E165" s="43"/>
      <c r="F165" s="43"/>
      <c r="G165" s="43"/>
      <c r="H165" s="43"/>
      <c r="I165" s="43"/>
      <c r="J165" s="43"/>
      <c r="K165" s="43"/>
      <c r="L165" s="43"/>
    </row>
    <row r="166" spans="1:12" ht="33" customHeight="1" thickBot="1" x14ac:dyDescent="0.3">
      <c r="B166" s="104" t="s">
        <v>215</v>
      </c>
      <c r="C166" s="104" t="s">
        <v>315</v>
      </c>
      <c r="D166" s="168" t="s">
        <v>499</v>
      </c>
      <c r="E166" s="43"/>
      <c r="F166" s="43"/>
      <c r="G166" s="43"/>
      <c r="H166" s="43"/>
      <c r="I166" s="43"/>
      <c r="J166" s="43"/>
      <c r="K166" s="43"/>
      <c r="L166" s="43"/>
    </row>
    <row r="167" spans="1:12" ht="39" customHeight="1" x14ac:dyDescent="0.25">
      <c r="B167" s="104" t="s">
        <v>237</v>
      </c>
      <c r="C167" s="105" t="s">
        <v>315</v>
      </c>
      <c r="D167" s="168" t="s">
        <v>499</v>
      </c>
      <c r="E167" s="43"/>
      <c r="F167" s="43"/>
      <c r="G167" s="43"/>
      <c r="H167" s="43"/>
      <c r="I167" s="43"/>
      <c r="J167" s="43"/>
      <c r="K167" s="43"/>
      <c r="L167" s="43"/>
    </row>
    <row r="168" spans="1:12" ht="32.25" customHeight="1" x14ac:dyDescent="0.25">
      <c r="B168" s="106" t="s">
        <v>238</v>
      </c>
      <c r="C168" s="107" t="s">
        <v>82</v>
      </c>
      <c r="D168" s="168" t="s">
        <v>499</v>
      </c>
      <c r="E168" s="43"/>
      <c r="F168" s="43"/>
      <c r="G168" s="43"/>
      <c r="H168" s="43"/>
      <c r="I168" s="43"/>
      <c r="J168" s="43"/>
      <c r="K168" s="43"/>
      <c r="L168" s="43"/>
    </row>
    <row r="169" spans="1:12" ht="31.5" customHeight="1" x14ac:dyDescent="0.25">
      <c r="B169" s="106" t="s">
        <v>239</v>
      </c>
      <c r="C169" s="107" t="s">
        <v>315</v>
      </c>
      <c r="D169" s="168" t="s">
        <v>499</v>
      </c>
      <c r="E169" s="43"/>
      <c r="F169" s="43"/>
      <c r="G169" s="43"/>
      <c r="H169" s="43"/>
      <c r="I169" s="43"/>
      <c r="J169" s="43"/>
      <c r="K169" s="43"/>
      <c r="L169" s="43"/>
    </row>
    <row r="170" spans="1:12" ht="44.25" customHeight="1" x14ac:dyDescent="0.25">
      <c r="B170" s="106" t="s">
        <v>240</v>
      </c>
      <c r="C170" s="107" t="s">
        <v>315</v>
      </c>
      <c r="D170" s="168" t="s">
        <v>499</v>
      </c>
      <c r="E170" s="43"/>
      <c r="F170" s="43"/>
      <c r="G170" s="43"/>
      <c r="H170" s="43"/>
      <c r="I170" s="43"/>
      <c r="J170" s="43"/>
      <c r="K170" s="43"/>
      <c r="L170" s="43"/>
    </row>
    <row r="171" spans="1:12" ht="60" x14ac:dyDescent="0.25">
      <c r="B171" s="106" t="s">
        <v>241</v>
      </c>
      <c r="C171" s="107" t="s">
        <v>315</v>
      </c>
      <c r="D171" s="168" t="s">
        <v>499</v>
      </c>
      <c r="E171" s="43"/>
      <c r="F171" s="43"/>
      <c r="G171" s="43"/>
      <c r="H171" s="43"/>
      <c r="I171" s="43"/>
      <c r="J171" s="43"/>
      <c r="K171" s="43"/>
      <c r="L171" s="43"/>
    </row>
    <row r="172" spans="1:12" ht="59.45" customHeight="1" x14ac:dyDescent="0.25">
      <c r="B172" s="107" t="s">
        <v>152</v>
      </c>
      <c r="C172" s="107" t="s">
        <v>315</v>
      </c>
      <c r="D172" s="168" t="s">
        <v>499</v>
      </c>
      <c r="E172" s="43"/>
      <c r="F172" s="43"/>
      <c r="G172" s="43"/>
      <c r="H172" s="43"/>
      <c r="I172" s="43"/>
      <c r="J172" s="43"/>
      <c r="K172" s="43"/>
      <c r="L172" s="43"/>
    </row>
    <row r="173" spans="1:12" ht="15.75" thickBot="1" x14ac:dyDescent="0.3">
      <c r="B173" s="103"/>
      <c r="C173" s="103"/>
      <c r="D173" s="43"/>
      <c r="E173" s="43"/>
      <c r="F173" s="43"/>
      <c r="G173" s="43"/>
      <c r="H173" s="43"/>
      <c r="I173" s="43"/>
      <c r="J173" s="46"/>
      <c r="K173" s="43"/>
      <c r="L173" s="43"/>
    </row>
    <row r="174" spans="1:12" ht="15" customHeight="1" thickBot="1" x14ac:dyDescent="0.3">
      <c r="B174" s="253" t="s">
        <v>47</v>
      </c>
      <c r="C174" s="254"/>
      <c r="D174" s="254"/>
      <c r="E174" s="255"/>
      <c r="F174" s="43"/>
      <c r="G174" s="43"/>
      <c r="H174" s="43"/>
      <c r="I174" s="43"/>
      <c r="J174" s="46"/>
      <c r="K174" s="43"/>
      <c r="L174" s="43"/>
    </row>
    <row r="175" spans="1:12" ht="15" customHeight="1" thickBot="1" x14ac:dyDescent="0.3">
      <c r="B175" s="280" t="s">
        <v>153</v>
      </c>
      <c r="C175" s="281"/>
      <c r="D175" s="281"/>
      <c r="E175" s="282"/>
      <c r="F175" s="46"/>
      <c r="G175" s="43"/>
      <c r="H175" s="43"/>
      <c r="I175" s="43"/>
      <c r="J175" s="46"/>
      <c r="K175" s="43"/>
      <c r="L175" s="43"/>
    </row>
    <row r="176" spans="1:12" ht="52.5" customHeight="1" thickBot="1" x14ac:dyDescent="0.3">
      <c r="A176" s="214"/>
      <c r="B176" s="206" t="s">
        <v>163</v>
      </c>
      <c r="C176" s="207" t="s">
        <v>250</v>
      </c>
      <c r="D176" s="207" t="s">
        <v>251</v>
      </c>
      <c r="E176" s="208" t="s">
        <v>244</v>
      </c>
      <c r="F176" s="209" t="s">
        <v>155</v>
      </c>
      <c r="G176" s="209" t="s">
        <v>46</v>
      </c>
      <c r="H176" s="213"/>
      <c r="I176" s="43"/>
      <c r="J176" s="46"/>
      <c r="K176" s="43"/>
      <c r="L176" s="43"/>
    </row>
    <row r="177" spans="1:13" ht="51.75" thickBot="1" x14ac:dyDescent="0.3">
      <c r="A177" s="214"/>
      <c r="B177" s="108" t="s">
        <v>154</v>
      </c>
      <c r="C177" s="210" t="s">
        <v>315</v>
      </c>
      <c r="D177" s="210">
        <v>8</v>
      </c>
      <c r="E177" s="211" t="s">
        <v>322</v>
      </c>
      <c r="F177" s="211" t="s">
        <v>441</v>
      </c>
      <c r="G177" s="211" t="s">
        <v>500</v>
      </c>
      <c r="H177" s="213"/>
      <c r="I177" s="43"/>
      <c r="J177" s="46"/>
      <c r="K177" s="43"/>
      <c r="L177" s="43"/>
    </row>
    <row r="178" spans="1:13" ht="15.75" thickBot="1" x14ac:dyDescent="0.3">
      <c r="A178" s="214"/>
      <c r="B178" s="108" t="s">
        <v>48</v>
      </c>
      <c r="C178" s="211" t="s">
        <v>82</v>
      </c>
      <c r="D178" s="211">
        <v>0</v>
      </c>
      <c r="E178" s="211"/>
      <c r="F178" s="211"/>
      <c r="G178" s="211"/>
      <c r="H178" s="213"/>
      <c r="I178" s="43"/>
      <c r="J178" s="46"/>
      <c r="K178" s="43"/>
      <c r="L178" s="43"/>
    </row>
    <row r="179" spans="1:13" ht="30.75" thickBot="1" x14ac:dyDescent="0.3">
      <c r="A179" s="214"/>
      <c r="B179" s="108" t="s">
        <v>49</v>
      </c>
      <c r="C179" s="211" t="s">
        <v>315</v>
      </c>
      <c r="D179" s="211">
        <v>1</v>
      </c>
      <c r="E179" s="211" t="s">
        <v>323</v>
      </c>
      <c r="F179" s="211" t="s">
        <v>324</v>
      </c>
      <c r="G179" s="322" t="s">
        <v>501</v>
      </c>
      <c r="H179" s="213"/>
      <c r="I179" s="43"/>
      <c r="J179" s="46"/>
      <c r="K179" s="43"/>
      <c r="L179" s="43"/>
    </row>
    <row r="180" spans="1:13" ht="15.75" thickBot="1" x14ac:dyDescent="0.3">
      <c r="A180" s="214"/>
      <c r="B180" s="108" t="s">
        <v>50</v>
      </c>
      <c r="C180" s="210" t="s">
        <v>315</v>
      </c>
      <c r="D180" s="210">
        <v>0</v>
      </c>
      <c r="E180" s="211">
        <v>0</v>
      </c>
      <c r="F180" s="211">
        <v>0</v>
      </c>
      <c r="G180" s="211"/>
      <c r="H180" s="213"/>
      <c r="I180" s="43"/>
      <c r="J180" s="46"/>
      <c r="K180" s="43"/>
      <c r="L180" s="43"/>
    </row>
    <row r="181" spans="1:13" ht="15.75" thickBot="1" x14ac:dyDescent="0.3">
      <c r="A181" s="214"/>
      <c r="B181" s="108" t="s">
        <v>51</v>
      </c>
      <c r="C181" s="211" t="s">
        <v>82</v>
      </c>
      <c r="D181" s="211">
        <v>0</v>
      </c>
      <c r="E181" s="211"/>
      <c r="F181" s="211"/>
      <c r="G181" s="211"/>
      <c r="H181" s="213"/>
      <c r="I181" s="43"/>
      <c r="J181" s="46"/>
      <c r="K181" s="43"/>
      <c r="L181" s="43"/>
    </row>
    <row r="182" spans="1:13" ht="15.75" thickBot="1" x14ac:dyDescent="0.3">
      <c r="A182" s="214"/>
      <c r="B182" s="212" t="s">
        <v>52</v>
      </c>
      <c r="C182" s="210" t="s">
        <v>82</v>
      </c>
      <c r="D182" s="210"/>
      <c r="E182" s="211"/>
      <c r="F182" s="211"/>
      <c r="G182" s="211"/>
      <c r="H182" s="213"/>
      <c r="I182" s="43"/>
      <c r="J182" s="46"/>
      <c r="K182" s="43"/>
      <c r="L182" s="43"/>
    </row>
    <row r="183" spans="1:13" ht="15.75" thickBot="1" x14ac:dyDescent="0.3">
      <c r="B183" s="103"/>
      <c r="C183" s="103"/>
      <c r="D183" s="43"/>
      <c r="E183" s="43"/>
      <c r="F183" s="43"/>
      <c r="G183" s="43"/>
      <c r="H183" s="43"/>
      <c r="I183" s="43"/>
      <c r="J183" s="43"/>
      <c r="K183" s="43"/>
      <c r="L183" s="43"/>
      <c r="M183" s="43"/>
    </row>
    <row r="184" spans="1:13" x14ac:dyDescent="0.25">
      <c r="B184" s="285" t="s">
        <v>156</v>
      </c>
      <c r="C184" s="286"/>
      <c r="D184" s="286"/>
      <c r="E184" s="287"/>
      <c r="F184" s="43"/>
      <c r="G184" s="43"/>
      <c r="H184" s="43"/>
      <c r="I184" s="43"/>
      <c r="J184" s="43"/>
      <c r="K184" s="43"/>
      <c r="L184" s="43"/>
      <c r="M184" s="43"/>
    </row>
    <row r="185" spans="1:13" ht="15" customHeight="1" x14ac:dyDescent="0.25">
      <c r="B185" s="288" t="s">
        <v>157</v>
      </c>
      <c r="C185" s="289"/>
      <c r="D185" s="289"/>
      <c r="E185" s="290"/>
      <c r="F185" s="46"/>
      <c r="G185" s="43"/>
      <c r="H185" s="43"/>
      <c r="I185" s="43"/>
      <c r="J185" s="43"/>
      <c r="K185" s="43"/>
      <c r="L185" s="43"/>
      <c r="M185" s="43"/>
    </row>
    <row r="186" spans="1:13" ht="64.5" thickBot="1" x14ac:dyDescent="0.3">
      <c r="B186" s="22" t="s">
        <v>164</v>
      </c>
      <c r="C186" s="23" t="s">
        <v>206</v>
      </c>
      <c r="D186" s="23" t="s">
        <v>207</v>
      </c>
      <c r="E186" s="23" t="s">
        <v>193</v>
      </c>
      <c r="F186" s="23" t="s">
        <v>165</v>
      </c>
      <c r="G186" s="31" t="s">
        <v>194</v>
      </c>
      <c r="H186" s="33" t="s">
        <v>166</v>
      </c>
      <c r="I186" s="33" t="s">
        <v>195</v>
      </c>
      <c r="J186" s="43"/>
      <c r="K186" s="43"/>
      <c r="L186" s="43"/>
      <c r="M186" s="43"/>
    </row>
    <row r="187" spans="1:13" ht="144" customHeight="1" thickBot="1" x14ac:dyDescent="0.3">
      <c r="B187" s="108" t="s">
        <v>253</v>
      </c>
      <c r="C187" s="40" t="s">
        <v>315</v>
      </c>
      <c r="D187" s="185" t="s">
        <v>366</v>
      </c>
      <c r="E187" s="37" t="s">
        <v>315</v>
      </c>
      <c r="F187" s="38" t="s">
        <v>325</v>
      </c>
      <c r="G187" s="37" t="s">
        <v>326</v>
      </c>
      <c r="H187" s="38" t="s">
        <v>40</v>
      </c>
      <c r="I187" s="37" t="s">
        <v>373</v>
      </c>
      <c r="J187" s="215"/>
      <c r="K187" s="43"/>
      <c r="L187" s="43"/>
    </row>
    <row r="188" spans="1:13" ht="15.75" thickBot="1" x14ac:dyDescent="0.3">
      <c r="B188" s="103"/>
      <c r="C188" s="103"/>
      <c r="D188" s="43"/>
      <c r="E188" s="43"/>
      <c r="F188" s="43"/>
      <c r="G188" s="43"/>
      <c r="H188" s="43"/>
      <c r="I188" s="43"/>
      <c r="J188" s="46"/>
      <c r="K188" s="43"/>
      <c r="L188" s="43"/>
    </row>
    <row r="189" spans="1:13" ht="15.75" thickBot="1" x14ac:dyDescent="0.3">
      <c r="B189" s="253" t="s">
        <v>53</v>
      </c>
      <c r="C189" s="254"/>
      <c r="D189" s="254"/>
      <c r="E189" s="255"/>
      <c r="F189" s="43"/>
      <c r="G189" s="43"/>
      <c r="H189" s="43"/>
      <c r="I189" s="43"/>
      <c r="J189" s="46"/>
      <c r="K189" s="43"/>
      <c r="L189" s="43"/>
    </row>
    <row r="190" spans="1:13" ht="15" customHeight="1" thickBot="1" x14ac:dyDescent="0.3">
      <c r="B190" s="277" t="s">
        <v>54</v>
      </c>
      <c r="C190" s="278"/>
      <c r="D190" s="278"/>
      <c r="E190" s="279"/>
      <c r="F190" s="43"/>
      <c r="G190" s="43"/>
      <c r="H190" s="43"/>
      <c r="I190" s="43"/>
      <c r="J190" s="46"/>
      <c r="K190" s="43"/>
      <c r="L190" s="43"/>
    </row>
    <row r="191" spans="1:13" ht="30" customHeight="1" thickBot="1" x14ac:dyDescent="0.3">
      <c r="B191" s="26" t="s">
        <v>55</v>
      </c>
      <c r="C191" s="27" t="s">
        <v>4</v>
      </c>
      <c r="D191" s="27" t="s">
        <v>56</v>
      </c>
      <c r="E191" s="28" t="s">
        <v>46</v>
      </c>
      <c r="F191" s="43"/>
      <c r="G191" s="43"/>
      <c r="H191" s="43"/>
      <c r="I191" s="43"/>
      <c r="J191" s="46"/>
      <c r="K191" s="43"/>
      <c r="L191" s="43"/>
    </row>
    <row r="192" spans="1:13" ht="15.75" thickBot="1" x14ac:dyDescent="0.3">
      <c r="B192" s="110" t="s">
        <v>57</v>
      </c>
      <c r="C192" s="37" t="s">
        <v>82</v>
      </c>
      <c r="D192" s="37"/>
      <c r="E192" s="38" t="s">
        <v>40</v>
      </c>
      <c r="F192" s="43"/>
      <c r="G192" s="43"/>
      <c r="H192" s="43"/>
      <c r="I192" s="43"/>
      <c r="J192" s="46"/>
      <c r="K192" s="43"/>
      <c r="L192" s="43"/>
    </row>
    <row r="193" spans="2:12" ht="15.75" thickBot="1" x14ac:dyDescent="0.3">
      <c r="B193" s="106" t="s">
        <v>58</v>
      </c>
      <c r="C193" s="109" t="s">
        <v>82</v>
      </c>
      <c r="D193" s="109"/>
      <c r="E193" s="109"/>
      <c r="F193" s="43"/>
      <c r="G193" s="43"/>
      <c r="H193" s="43"/>
      <c r="I193" s="43"/>
      <c r="J193" s="46"/>
      <c r="K193" s="43"/>
      <c r="L193" s="43"/>
    </row>
    <row r="194" spans="2:12" ht="15.75" thickBot="1" x14ac:dyDescent="0.3">
      <c r="B194" s="106" t="s">
        <v>59</v>
      </c>
      <c r="C194" s="37" t="s">
        <v>82</v>
      </c>
      <c r="D194" s="37"/>
      <c r="E194" s="38"/>
      <c r="F194" s="43"/>
      <c r="G194" s="43"/>
      <c r="H194" s="43"/>
      <c r="I194" s="43"/>
      <c r="J194" s="46"/>
      <c r="K194" s="43"/>
      <c r="L194" s="43"/>
    </row>
    <row r="195" spans="2:12" ht="15.75" thickBot="1" x14ac:dyDescent="0.3">
      <c r="B195" s="106" t="s">
        <v>60</v>
      </c>
      <c r="C195" s="109" t="s">
        <v>82</v>
      </c>
      <c r="D195" s="109"/>
      <c r="E195" s="109"/>
      <c r="F195" s="43"/>
      <c r="G195" s="43"/>
      <c r="H195" s="43"/>
      <c r="I195" s="43"/>
      <c r="J195" s="46"/>
      <c r="K195" s="43"/>
      <c r="L195" s="43"/>
    </row>
    <row r="196" spans="2:12" ht="15.75" thickBot="1" x14ac:dyDescent="0.3">
      <c r="B196" s="111" t="s">
        <v>52</v>
      </c>
      <c r="C196" s="37" t="s">
        <v>82</v>
      </c>
      <c r="D196" s="37"/>
      <c r="E196" s="38"/>
      <c r="F196" s="43"/>
      <c r="G196" s="43"/>
      <c r="H196" s="43"/>
      <c r="I196" s="43"/>
      <c r="J196" s="46"/>
      <c r="K196" s="43"/>
      <c r="L196" s="43"/>
    </row>
    <row r="197" spans="2:12" ht="15.75" thickBot="1" x14ac:dyDescent="0.3">
      <c r="B197" s="9"/>
      <c r="C197" s="9"/>
      <c r="D197" s="9"/>
      <c r="E197" s="9"/>
      <c r="F197" s="9"/>
      <c r="G197" s="46"/>
      <c r="H197" s="43"/>
      <c r="I197" s="43"/>
      <c r="J197" s="46"/>
      <c r="K197" s="43"/>
      <c r="L197" s="43"/>
    </row>
    <row r="198" spans="2:12" ht="15.75" thickBot="1" x14ac:dyDescent="0.3">
      <c r="B198" s="239" t="s">
        <v>61</v>
      </c>
      <c r="C198" s="240"/>
      <c r="D198" s="240"/>
      <c r="E198" s="240"/>
      <c r="F198" s="240"/>
      <c r="G198" s="241"/>
      <c r="H198" s="43"/>
      <c r="I198" s="43"/>
      <c r="J198" s="46"/>
      <c r="K198" s="43"/>
      <c r="L198" s="43"/>
    </row>
    <row r="199" spans="2:12" ht="46.5" customHeight="1" thickBot="1" x14ac:dyDescent="0.3">
      <c r="B199" s="35" t="s">
        <v>62</v>
      </c>
      <c r="C199" s="112" t="s">
        <v>63</v>
      </c>
      <c r="D199" s="112" t="s">
        <v>64</v>
      </c>
      <c r="E199" s="112" t="s">
        <v>65</v>
      </c>
      <c r="F199" s="112" t="s">
        <v>46</v>
      </c>
      <c r="G199" s="112" t="s">
        <v>39</v>
      </c>
      <c r="H199" s="43"/>
      <c r="I199" s="43"/>
      <c r="J199" s="46"/>
      <c r="K199" s="43"/>
      <c r="L199" s="43"/>
    </row>
    <row r="200" spans="2:12" ht="77.25" thickBot="1" x14ac:dyDescent="0.3">
      <c r="B200" s="246" t="s">
        <v>158</v>
      </c>
      <c r="C200" s="113" t="s">
        <v>259</v>
      </c>
      <c r="D200" s="113" t="s">
        <v>315</v>
      </c>
      <c r="E200" s="113" t="s">
        <v>427</v>
      </c>
      <c r="F200" s="113" t="s">
        <v>196</v>
      </c>
      <c r="G200" s="113"/>
      <c r="H200" s="43"/>
      <c r="I200" s="323" t="s">
        <v>502</v>
      </c>
      <c r="J200" s="46"/>
      <c r="K200" s="43"/>
      <c r="L200" s="43"/>
    </row>
    <row r="201" spans="2:12" ht="112.15" customHeight="1" thickBot="1" x14ac:dyDescent="0.3">
      <c r="B201" s="247"/>
      <c r="C201" s="113" t="s">
        <v>197</v>
      </c>
      <c r="D201" s="113" t="s">
        <v>315</v>
      </c>
      <c r="E201" s="113" t="s">
        <v>327</v>
      </c>
      <c r="F201" s="113" t="s">
        <v>198</v>
      </c>
      <c r="G201" s="113"/>
      <c r="H201" s="43"/>
      <c r="I201" s="43"/>
      <c r="J201" s="46"/>
      <c r="K201" s="43"/>
      <c r="L201" s="43"/>
    </row>
    <row r="202" spans="2:12" ht="141.6" customHeight="1" thickBot="1" x14ac:dyDescent="0.3">
      <c r="B202" s="247"/>
      <c r="C202" s="113" t="s">
        <v>203</v>
      </c>
      <c r="D202" s="113" t="s">
        <v>315</v>
      </c>
      <c r="E202" s="113" t="s">
        <v>428</v>
      </c>
      <c r="F202" s="113" t="s">
        <v>198</v>
      </c>
      <c r="G202" s="113"/>
      <c r="H202" s="43"/>
      <c r="I202" s="43"/>
      <c r="J202" s="46"/>
      <c r="K202" s="43"/>
      <c r="L202" s="43"/>
    </row>
    <row r="203" spans="2:12" ht="69" customHeight="1" thickBot="1" x14ac:dyDescent="0.3">
      <c r="B203" s="276" t="s">
        <v>159</v>
      </c>
      <c r="C203" s="113" t="s">
        <v>199</v>
      </c>
      <c r="D203" s="113" t="s">
        <v>315</v>
      </c>
      <c r="E203" s="113" t="s">
        <v>328</v>
      </c>
      <c r="F203" s="113" t="s">
        <v>430</v>
      </c>
      <c r="G203" s="113"/>
      <c r="H203" s="43"/>
      <c r="I203" s="43"/>
      <c r="J203" s="46"/>
      <c r="K203" s="43"/>
      <c r="L203" s="43"/>
    </row>
    <row r="204" spans="2:12" ht="141" thickBot="1" x14ac:dyDescent="0.3">
      <c r="B204" s="276"/>
      <c r="C204" s="113" t="s">
        <v>200</v>
      </c>
      <c r="D204" s="113" t="s">
        <v>315</v>
      </c>
      <c r="E204" s="113" t="s">
        <v>330</v>
      </c>
      <c r="F204" s="113" t="s">
        <v>431</v>
      </c>
      <c r="G204" s="113"/>
      <c r="H204" s="43"/>
      <c r="I204" s="43"/>
      <c r="J204" s="46"/>
      <c r="K204" s="43"/>
      <c r="L204" s="43"/>
    </row>
    <row r="205" spans="2:12" ht="64.5" thickBot="1" x14ac:dyDescent="0.3">
      <c r="B205" s="276"/>
      <c r="C205" s="113" t="s">
        <v>162</v>
      </c>
      <c r="D205" s="113" t="s">
        <v>315</v>
      </c>
      <c r="E205" s="113" t="s">
        <v>329</v>
      </c>
      <c r="F205" s="113" t="s">
        <v>432</v>
      </c>
      <c r="G205" s="113"/>
      <c r="H205" s="43"/>
      <c r="I205" s="43"/>
      <c r="J205" s="46"/>
      <c r="K205" s="43"/>
      <c r="L205" s="43"/>
    </row>
    <row r="206" spans="2:12" ht="115.5" thickBot="1" x14ac:dyDescent="0.3">
      <c r="B206" s="276"/>
      <c r="C206" s="113" t="s">
        <v>201</v>
      </c>
      <c r="D206" s="113" t="s">
        <v>315</v>
      </c>
      <c r="E206" s="113" t="s">
        <v>434</v>
      </c>
      <c r="F206" s="113" t="s">
        <v>433</v>
      </c>
      <c r="G206" s="113"/>
      <c r="H206" s="43"/>
      <c r="I206" s="43"/>
      <c r="J206" s="46"/>
      <c r="K206" s="43"/>
      <c r="L206" s="43"/>
    </row>
    <row r="207" spans="2:12" ht="71.25" customHeight="1" thickBot="1" x14ac:dyDescent="0.3">
      <c r="B207" s="276"/>
      <c r="C207" s="113" t="s">
        <v>202</v>
      </c>
      <c r="D207" s="113" t="s">
        <v>315</v>
      </c>
      <c r="E207" s="113" t="s">
        <v>435</v>
      </c>
      <c r="F207" s="113" t="s">
        <v>437</v>
      </c>
      <c r="G207" s="113"/>
      <c r="H207" s="187"/>
      <c r="I207" s="216"/>
      <c r="J207" s="46"/>
      <c r="K207" s="43"/>
      <c r="L207" s="43"/>
    </row>
    <row r="208" spans="2:12" ht="51.75" customHeight="1" thickBot="1" x14ac:dyDescent="0.3">
      <c r="B208" s="293" t="s">
        <v>160</v>
      </c>
      <c r="C208" s="113" t="s">
        <v>208</v>
      </c>
      <c r="D208" s="113" t="s">
        <v>315</v>
      </c>
      <c r="E208" s="113" t="s">
        <v>336</v>
      </c>
      <c r="F208" s="113" t="s">
        <v>335</v>
      </c>
      <c r="G208" s="113"/>
      <c r="H208" s="43"/>
      <c r="I208" s="43"/>
      <c r="J208" s="46"/>
      <c r="K208" s="43"/>
      <c r="L208" s="43"/>
    </row>
    <row r="209" spans="2:12" ht="111" customHeight="1" thickBot="1" x14ac:dyDescent="0.3">
      <c r="B209" s="247"/>
      <c r="C209" s="113" t="s">
        <v>209</v>
      </c>
      <c r="D209" s="113" t="s">
        <v>315</v>
      </c>
      <c r="E209" s="113" t="s">
        <v>337</v>
      </c>
      <c r="F209" s="113" t="s">
        <v>334</v>
      </c>
      <c r="G209" s="113"/>
      <c r="H209" s="43"/>
      <c r="I209" s="43"/>
      <c r="J209" s="46"/>
      <c r="K209" s="43"/>
      <c r="L209" s="43"/>
    </row>
    <row r="210" spans="2:12" ht="66.75" customHeight="1" thickBot="1" x14ac:dyDescent="0.3">
      <c r="B210" s="247"/>
      <c r="C210" s="113" t="s">
        <v>210</v>
      </c>
      <c r="D210" s="113" t="s">
        <v>315</v>
      </c>
      <c r="E210" s="113" t="s">
        <v>338</v>
      </c>
      <c r="F210" s="113" t="s">
        <v>436</v>
      </c>
      <c r="G210" s="113"/>
      <c r="H210" s="43"/>
      <c r="I210" s="43"/>
      <c r="J210" s="46"/>
      <c r="K210" s="43"/>
      <c r="L210" s="43"/>
    </row>
    <row r="211" spans="2:12" ht="102.75" thickBot="1" x14ac:dyDescent="0.3">
      <c r="B211" s="247"/>
      <c r="C211" s="113" t="s">
        <v>223</v>
      </c>
      <c r="D211" s="113" t="s">
        <v>315</v>
      </c>
      <c r="E211" s="113" t="s">
        <v>339</v>
      </c>
      <c r="F211" s="113" t="s">
        <v>254</v>
      </c>
      <c r="G211" s="113"/>
      <c r="H211" s="43"/>
      <c r="I211" s="43"/>
      <c r="J211" s="46"/>
      <c r="K211" s="43"/>
      <c r="L211" s="43"/>
    </row>
    <row r="212" spans="2:12" ht="90" thickBot="1" x14ac:dyDescent="0.3">
      <c r="B212" s="247"/>
      <c r="C212" s="113" t="s">
        <v>224</v>
      </c>
      <c r="D212" s="113" t="s">
        <v>315</v>
      </c>
      <c r="E212" s="113" t="s">
        <v>340</v>
      </c>
      <c r="F212" s="113" t="s">
        <v>442</v>
      </c>
      <c r="G212" s="113"/>
      <c r="H212" s="43"/>
      <c r="I212" s="43"/>
      <c r="J212" s="46"/>
      <c r="K212" s="43"/>
      <c r="L212" s="43"/>
    </row>
    <row r="213" spans="2:12" ht="77.25" thickBot="1" x14ac:dyDescent="0.3">
      <c r="B213" s="247"/>
      <c r="C213" s="113" t="s">
        <v>255</v>
      </c>
      <c r="D213" s="113" t="s">
        <v>315</v>
      </c>
      <c r="E213" s="113" t="s">
        <v>341</v>
      </c>
      <c r="F213" s="113" t="s">
        <v>442</v>
      </c>
      <c r="G213" s="113"/>
      <c r="H213" s="43"/>
      <c r="I213" s="43"/>
      <c r="J213" s="46"/>
      <c r="K213" s="43"/>
      <c r="L213" s="43"/>
    </row>
    <row r="214" spans="2:12" ht="117.6" customHeight="1" thickBot="1" x14ac:dyDescent="0.3">
      <c r="B214" s="247"/>
      <c r="C214" s="113" t="s">
        <v>225</v>
      </c>
      <c r="D214" s="113" t="s">
        <v>342</v>
      </c>
      <c r="E214" s="113" t="s">
        <v>443</v>
      </c>
      <c r="F214" s="113" t="s">
        <v>438</v>
      </c>
      <c r="G214" s="113"/>
      <c r="H214" s="43"/>
      <c r="I214" s="43"/>
      <c r="J214" s="46"/>
      <c r="K214" s="43"/>
      <c r="L214" s="43"/>
    </row>
    <row r="215" spans="2:12" ht="73.900000000000006" customHeight="1" thickBot="1" x14ac:dyDescent="0.3">
      <c r="B215" s="247"/>
      <c r="C215" s="113" t="s">
        <v>226</v>
      </c>
      <c r="D215" s="113" t="s">
        <v>342</v>
      </c>
      <c r="E215" s="113" t="s">
        <v>444</v>
      </c>
      <c r="F215" s="113" t="s">
        <v>254</v>
      </c>
      <c r="G215" s="113"/>
      <c r="H215" s="43"/>
      <c r="I215" s="43"/>
      <c r="J215" s="46"/>
      <c r="K215" s="43"/>
      <c r="L215" s="43"/>
    </row>
    <row r="216" spans="2:12" ht="95.25" customHeight="1" thickBot="1" x14ac:dyDescent="0.3">
      <c r="B216" s="247"/>
      <c r="C216" s="113" t="s">
        <v>227</v>
      </c>
      <c r="D216" s="113" t="s">
        <v>315</v>
      </c>
      <c r="E216" s="113" t="s">
        <v>344</v>
      </c>
      <c r="F216" s="113" t="s">
        <v>345</v>
      </c>
      <c r="G216" s="113"/>
      <c r="H216" s="43"/>
      <c r="I216" s="43"/>
      <c r="J216" s="46"/>
      <c r="K216" s="43"/>
      <c r="L216" s="43"/>
    </row>
    <row r="217" spans="2:12" ht="59.25" customHeight="1" thickBot="1" x14ac:dyDescent="0.3">
      <c r="B217" s="246" t="s">
        <v>161</v>
      </c>
      <c r="C217" s="113" t="s">
        <v>204</v>
      </c>
      <c r="D217" s="113" t="s">
        <v>315</v>
      </c>
      <c r="E217" s="113" t="s">
        <v>445</v>
      </c>
      <c r="F217" s="113" t="s">
        <v>343</v>
      </c>
      <c r="G217" s="113"/>
      <c r="H217" s="43"/>
      <c r="I217" s="43"/>
      <c r="J217" s="46"/>
      <c r="K217" s="43"/>
      <c r="L217" s="43"/>
    </row>
    <row r="218" spans="2:12" ht="84" customHeight="1" thickBot="1" x14ac:dyDescent="0.3">
      <c r="B218" s="294"/>
      <c r="C218" s="113" t="s">
        <v>211</v>
      </c>
      <c r="D218" s="113" t="s">
        <v>315</v>
      </c>
      <c r="E218" s="113" t="s">
        <v>446</v>
      </c>
      <c r="F218" s="229" t="s">
        <v>447</v>
      </c>
      <c r="G218" s="113"/>
      <c r="H218" s="43"/>
      <c r="I218" s="43"/>
      <c r="J218" s="46"/>
      <c r="K218" s="43"/>
      <c r="L218" s="43"/>
    </row>
    <row r="219" spans="2:12" x14ac:dyDescent="0.25">
      <c r="H219" s="43"/>
      <c r="I219" s="43"/>
      <c r="J219" s="46"/>
      <c r="K219" s="43"/>
      <c r="L219" s="43"/>
    </row>
    <row r="220" spans="2:12" ht="15.75" thickBot="1" x14ac:dyDescent="0.3">
      <c r="H220" s="43"/>
      <c r="I220" s="43"/>
      <c r="J220" s="46"/>
      <c r="K220" s="43"/>
      <c r="L220" s="43"/>
    </row>
    <row r="221" spans="2:12" ht="15.75" customHeight="1" thickBot="1" x14ac:dyDescent="0.3">
      <c r="B221" s="298" t="s">
        <v>216</v>
      </c>
      <c r="C221" s="299"/>
      <c r="D221" s="299"/>
      <c r="E221" s="300"/>
      <c r="H221" s="115"/>
      <c r="I221" s="43"/>
      <c r="J221" s="46"/>
      <c r="K221" s="43"/>
      <c r="L221" s="43"/>
    </row>
    <row r="222" spans="2:12" ht="77.25" thickBot="1" x14ac:dyDescent="0.3">
      <c r="B222" s="116" t="s">
        <v>217</v>
      </c>
      <c r="C222" s="116" t="s">
        <v>218</v>
      </c>
      <c r="D222" s="117" t="s">
        <v>219</v>
      </c>
      <c r="E222" s="117" t="s">
        <v>220</v>
      </c>
      <c r="H222" s="117" t="s">
        <v>46</v>
      </c>
      <c r="I222" s="43"/>
      <c r="J222" s="46"/>
      <c r="K222" s="43"/>
      <c r="L222" s="43"/>
    </row>
    <row r="223" spans="2:12" ht="15.75" thickBot="1" x14ac:dyDescent="0.3">
      <c r="B223" s="176" t="s">
        <v>448</v>
      </c>
      <c r="C223" s="237">
        <v>50</v>
      </c>
      <c r="D223" s="177" t="s">
        <v>449</v>
      </c>
      <c r="E223" s="177" t="s">
        <v>450</v>
      </c>
      <c r="H223" s="109"/>
      <c r="I223" s="43"/>
      <c r="J223" s="46"/>
      <c r="K223" s="43"/>
      <c r="L223" s="43"/>
    </row>
    <row r="224" spans="2:12" ht="15.75" thickBot="1" x14ac:dyDescent="0.3">
      <c r="H224" s="43"/>
      <c r="I224" s="43"/>
      <c r="J224" s="46"/>
      <c r="K224" s="43"/>
      <c r="L224" s="43"/>
    </row>
    <row r="225" spans="2:12" ht="41.25" customHeight="1" thickBot="1" x14ac:dyDescent="0.3">
      <c r="B225" s="304" t="s">
        <v>242</v>
      </c>
      <c r="C225" s="305"/>
      <c r="D225" s="273"/>
      <c r="E225" s="68"/>
      <c r="F225" s="68"/>
      <c r="G225" s="68"/>
      <c r="H225" s="43"/>
      <c r="I225" s="43"/>
      <c r="J225" s="46"/>
      <c r="K225" s="43"/>
      <c r="L225" s="43"/>
    </row>
    <row r="226" spans="2:12" ht="50.25" customHeight="1" thickBot="1" x14ac:dyDescent="0.3">
      <c r="B226" s="32" t="s">
        <v>221</v>
      </c>
      <c r="C226" s="32" t="s">
        <v>222</v>
      </c>
      <c r="D226" s="32" t="s">
        <v>188</v>
      </c>
      <c r="E226" s="68"/>
      <c r="F226" s="68"/>
      <c r="G226" s="68"/>
      <c r="H226" s="43"/>
      <c r="I226" s="43"/>
      <c r="J226" s="46"/>
      <c r="K226" s="43"/>
      <c r="L226" s="43"/>
    </row>
    <row r="227" spans="2:12" ht="46.5" customHeight="1" x14ac:dyDescent="0.25">
      <c r="B227" s="231" t="s">
        <v>452</v>
      </c>
      <c r="C227" s="181" t="s">
        <v>315</v>
      </c>
      <c r="D227" s="306" t="s">
        <v>451</v>
      </c>
      <c r="E227" s="68"/>
      <c r="F227" s="68"/>
      <c r="G227" s="68"/>
      <c r="H227" s="43"/>
      <c r="I227" s="43"/>
      <c r="J227" s="46"/>
      <c r="K227" s="43"/>
      <c r="L227" s="43"/>
    </row>
    <row r="228" spans="2:12" ht="30.6" customHeight="1" x14ac:dyDescent="0.25">
      <c r="B228" s="232" t="s">
        <v>460</v>
      </c>
      <c r="C228" s="181" t="s">
        <v>82</v>
      </c>
      <c r="D228" s="307"/>
      <c r="E228" s="68"/>
      <c r="F228" s="68"/>
      <c r="G228" s="68"/>
      <c r="H228" s="43"/>
      <c r="I228" s="43"/>
      <c r="J228" s="46"/>
      <c r="K228" s="43"/>
      <c r="L228" s="43"/>
    </row>
    <row r="229" spans="2:12" ht="40.9" customHeight="1" x14ac:dyDescent="0.25">
      <c r="B229" s="233" t="s">
        <v>453</v>
      </c>
      <c r="C229" s="181" t="s">
        <v>315</v>
      </c>
      <c r="D229" s="307"/>
      <c r="E229" s="68"/>
      <c r="F229" s="68"/>
      <c r="G229" s="68"/>
      <c r="H229" s="43"/>
      <c r="I229" s="43"/>
      <c r="J229" s="46"/>
      <c r="K229" s="43"/>
      <c r="L229" s="43"/>
    </row>
    <row r="230" spans="2:12" ht="30" customHeight="1" x14ac:dyDescent="0.25">
      <c r="B230" s="233" t="s">
        <v>454</v>
      </c>
      <c r="C230" s="181" t="s">
        <v>315</v>
      </c>
      <c r="D230" s="307"/>
      <c r="E230" s="68"/>
      <c r="F230" s="68"/>
      <c r="G230" s="68"/>
      <c r="H230" s="43"/>
      <c r="I230" s="43"/>
      <c r="J230" s="46"/>
      <c r="K230" s="43"/>
      <c r="L230" s="43"/>
    </row>
    <row r="231" spans="2:12" ht="29.25" customHeight="1" x14ac:dyDescent="0.25">
      <c r="B231" s="234" t="s">
        <v>455</v>
      </c>
      <c r="C231" s="181" t="s">
        <v>82</v>
      </c>
      <c r="D231" s="307"/>
      <c r="E231" s="68"/>
      <c r="F231" s="68"/>
      <c r="G231" s="68"/>
      <c r="H231" s="43"/>
      <c r="I231" s="43"/>
      <c r="J231" s="46"/>
      <c r="K231" s="43"/>
      <c r="L231" s="43"/>
    </row>
    <row r="232" spans="2:12" ht="30.6" customHeight="1" x14ac:dyDescent="0.25">
      <c r="B232" s="234" t="s">
        <v>456</v>
      </c>
      <c r="C232" s="181" t="s">
        <v>82</v>
      </c>
      <c r="D232" s="307"/>
      <c r="E232" s="68"/>
      <c r="F232" s="68"/>
      <c r="G232" s="68"/>
      <c r="H232" s="43"/>
      <c r="I232" s="43"/>
      <c r="J232" s="46"/>
      <c r="K232" s="43"/>
      <c r="L232" s="43"/>
    </row>
    <row r="233" spans="2:12" ht="28.9" customHeight="1" x14ac:dyDescent="0.25">
      <c r="B233" s="230" t="s">
        <v>457</v>
      </c>
      <c r="C233" s="181" t="s">
        <v>315</v>
      </c>
      <c r="D233" s="307"/>
      <c r="E233" s="68"/>
      <c r="F233" s="68"/>
      <c r="G233" s="68"/>
      <c r="H233" s="43"/>
      <c r="I233" s="43"/>
      <c r="J233" s="46"/>
      <c r="K233" s="43"/>
      <c r="L233" s="43"/>
    </row>
    <row r="234" spans="2:12" ht="30" customHeight="1" x14ac:dyDescent="0.25">
      <c r="B234" s="234" t="s">
        <v>461</v>
      </c>
      <c r="C234" s="181" t="s">
        <v>315</v>
      </c>
      <c r="D234" s="307"/>
      <c r="E234" s="68"/>
      <c r="F234" s="68"/>
      <c r="G234" s="68"/>
      <c r="H234" s="43"/>
      <c r="I234" s="43"/>
      <c r="J234" s="46"/>
      <c r="K234" s="43"/>
      <c r="L234" s="43"/>
    </row>
    <row r="235" spans="2:12" ht="31.15" customHeight="1" x14ac:dyDescent="0.25">
      <c r="B235" s="234" t="s">
        <v>458</v>
      </c>
      <c r="C235" s="181"/>
      <c r="D235" s="307"/>
      <c r="E235" s="68"/>
      <c r="F235" s="68"/>
      <c r="G235" s="68"/>
      <c r="H235" s="43"/>
      <c r="I235" s="43"/>
      <c r="J235" s="46"/>
      <c r="K235" s="43"/>
      <c r="L235" s="43"/>
    </row>
    <row r="236" spans="2:12" ht="37.9" customHeight="1" x14ac:dyDescent="0.25">
      <c r="B236" s="234" t="s">
        <v>503</v>
      </c>
      <c r="C236" s="181" t="s">
        <v>315</v>
      </c>
      <c r="D236" s="307"/>
      <c r="E236" s="68"/>
      <c r="F236" s="68"/>
      <c r="G236" s="68"/>
      <c r="H236" s="43"/>
      <c r="I236" s="43"/>
      <c r="J236" s="46"/>
      <c r="K236" s="43"/>
      <c r="L236" s="43"/>
    </row>
    <row r="237" spans="2:12" ht="14.25" customHeight="1" x14ac:dyDescent="0.25">
      <c r="B237" s="235" t="s">
        <v>459</v>
      </c>
      <c r="C237" s="181" t="s">
        <v>315</v>
      </c>
      <c r="D237" s="307"/>
      <c r="E237" s="68"/>
      <c r="F237" s="68"/>
      <c r="G237" s="68"/>
      <c r="H237" s="43"/>
      <c r="I237" s="43"/>
      <c r="J237" s="46"/>
      <c r="K237" s="43"/>
      <c r="L237" s="43"/>
    </row>
    <row r="238" spans="2:12" ht="30.75" customHeight="1" x14ac:dyDescent="0.25">
      <c r="B238" s="234" t="s">
        <v>463</v>
      </c>
      <c r="C238" s="181" t="s">
        <v>315</v>
      </c>
      <c r="D238" s="307"/>
      <c r="E238" s="68"/>
      <c r="F238" s="68"/>
      <c r="G238" s="68"/>
      <c r="H238" s="43"/>
      <c r="I238" s="43"/>
      <c r="J238" s="46"/>
      <c r="K238" s="43"/>
      <c r="L238" s="43"/>
    </row>
    <row r="239" spans="2:12" ht="29.25" customHeight="1" x14ac:dyDescent="0.25">
      <c r="B239" s="234" t="s">
        <v>462</v>
      </c>
      <c r="C239" s="181" t="s">
        <v>315</v>
      </c>
      <c r="D239" s="307"/>
      <c r="E239" s="68"/>
      <c r="F239" s="68"/>
      <c r="G239" s="68"/>
      <c r="H239" s="43"/>
      <c r="I239" s="43"/>
      <c r="J239" s="46"/>
      <c r="K239" s="43"/>
      <c r="L239" s="43"/>
    </row>
    <row r="240" spans="2:12" ht="28.9" customHeight="1" x14ac:dyDescent="0.25">
      <c r="B240" s="180"/>
      <c r="C240" s="181"/>
      <c r="D240" s="308"/>
      <c r="E240" s="68"/>
      <c r="F240" s="68"/>
      <c r="G240" s="68"/>
      <c r="H240" s="43"/>
      <c r="I240" s="43"/>
      <c r="J240" s="46"/>
      <c r="K240" s="43"/>
      <c r="L240" s="43"/>
    </row>
    <row r="241" spans="2:12" ht="15.75" thickBot="1" x14ac:dyDescent="0.3">
      <c r="B241" s="118"/>
      <c r="C241" s="9"/>
      <c r="D241" s="9"/>
      <c r="E241" s="9"/>
      <c r="F241" s="9"/>
      <c r="G241" s="46"/>
      <c r="H241" s="46"/>
      <c r="I241" s="46"/>
      <c r="J241" s="46"/>
      <c r="K241" s="43"/>
      <c r="L241" s="43"/>
    </row>
    <row r="242" spans="2:12" ht="33" customHeight="1" thickBot="1" x14ac:dyDescent="0.3">
      <c r="B242" s="298" t="s">
        <v>147</v>
      </c>
      <c r="C242" s="299"/>
      <c r="D242" s="299"/>
      <c r="E242" s="300"/>
      <c r="F242" s="9"/>
      <c r="G242" s="9"/>
      <c r="H242" s="43"/>
      <c r="I242" s="43"/>
      <c r="J242" s="46"/>
      <c r="K242" s="43"/>
      <c r="L242" s="43"/>
    </row>
    <row r="243" spans="2:12" ht="63" customHeight="1" x14ac:dyDescent="0.25">
      <c r="B243" s="119" t="s">
        <v>145</v>
      </c>
      <c r="C243" s="120" t="s">
        <v>144</v>
      </c>
      <c r="D243" s="121" t="s">
        <v>187</v>
      </c>
      <c r="E243" s="224" t="s">
        <v>46</v>
      </c>
      <c r="F243" s="9"/>
      <c r="G243" s="9"/>
      <c r="H243" s="43"/>
      <c r="I243" s="43"/>
      <c r="J243" s="46"/>
      <c r="K243" s="43"/>
      <c r="L243" s="43"/>
    </row>
    <row r="244" spans="2:12" ht="60" x14ac:dyDescent="0.25">
      <c r="B244" s="236" t="s">
        <v>464</v>
      </c>
      <c r="C244" s="227" t="s">
        <v>478</v>
      </c>
      <c r="D244" s="228">
        <v>1</v>
      </c>
      <c r="E244" s="309" t="s">
        <v>439</v>
      </c>
      <c r="F244" s="9"/>
      <c r="G244" s="9"/>
      <c r="H244" s="43"/>
      <c r="I244" s="43"/>
      <c r="J244" s="46"/>
      <c r="K244" s="43"/>
      <c r="L244" s="43"/>
    </row>
    <row r="245" spans="2:12" ht="30" x14ac:dyDescent="0.25">
      <c r="B245" s="236" t="s">
        <v>465</v>
      </c>
      <c r="C245" s="227" t="s">
        <v>479</v>
      </c>
      <c r="D245" s="228">
        <v>1</v>
      </c>
      <c r="E245" s="310"/>
      <c r="F245" s="9"/>
      <c r="G245" s="9"/>
      <c r="H245" s="43"/>
      <c r="I245" s="43"/>
      <c r="J245" s="46"/>
      <c r="K245" s="43"/>
      <c r="L245" s="43"/>
    </row>
    <row r="246" spans="2:12" ht="60" x14ac:dyDescent="0.25">
      <c r="B246" s="236" t="s">
        <v>466</v>
      </c>
      <c r="C246" s="227" t="s">
        <v>480</v>
      </c>
      <c r="D246" s="228">
        <v>1</v>
      </c>
      <c r="E246" s="310"/>
      <c r="F246" s="9"/>
      <c r="G246" s="9"/>
      <c r="H246" s="43"/>
      <c r="I246" s="43"/>
      <c r="J246" s="46"/>
      <c r="K246" s="43"/>
      <c r="L246" s="43"/>
    </row>
    <row r="247" spans="2:12" ht="60" x14ac:dyDescent="0.25">
      <c r="B247" s="236" t="s">
        <v>467</v>
      </c>
      <c r="C247" s="227" t="s">
        <v>481</v>
      </c>
      <c r="D247" s="228">
        <v>0.8</v>
      </c>
      <c r="E247" s="310"/>
      <c r="F247" s="9"/>
      <c r="G247" s="9"/>
      <c r="H247" s="43"/>
      <c r="I247" s="43"/>
      <c r="J247" s="46"/>
      <c r="K247" s="43"/>
      <c r="L247" s="43"/>
    </row>
    <row r="248" spans="2:12" ht="45" x14ac:dyDescent="0.25">
      <c r="B248" s="236" t="s">
        <v>468</v>
      </c>
      <c r="C248" s="227" t="s">
        <v>482</v>
      </c>
      <c r="D248" s="228">
        <v>0.3</v>
      </c>
      <c r="E248" s="310"/>
      <c r="F248" s="9"/>
      <c r="G248" s="9"/>
      <c r="H248" s="43"/>
      <c r="I248" s="43"/>
      <c r="J248" s="46"/>
      <c r="K248" s="43"/>
      <c r="L248" s="43"/>
    </row>
    <row r="249" spans="2:12" ht="30" x14ac:dyDescent="0.25">
      <c r="B249" s="236" t="s">
        <v>469</v>
      </c>
      <c r="C249" s="227" t="s">
        <v>483</v>
      </c>
      <c r="D249" s="228">
        <v>1</v>
      </c>
      <c r="E249" s="310"/>
      <c r="F249" s="9"/>
      <c r="G249" s="9"/>
      <c r="H249" s="43"/>
      <c r="I249" s="43"/>
      <c r="J249" s="46"/>
      <c r="K249" s="43"/>
      <c r="L249" s="43"/>
    </row>
    <row r="250" spans="2:12" ht="75" x14ac:dyDescent="0.25">
      <c r="B250" s="236" t="s">
        <v>484</v>
      </c>
      <c r="C250" s="227" t="s">
        <v>485</v>
      </c>
      <c r="D250" s="228">
        <v>1</v>
      </c>
      <c r="E250" s="310"/>
      <c r="F250" s="9"/>
      <c r="G250" s="9"/>
      <c r="H250" s="43"/>
      <c r="I250" s="43"/>
      <c r="J250" s="46"/>
      <c r="K250" s="43"/>
      <c r="L250" s="43"/>
    </row>
    <row r="251" spans="2:12" ht="45" x14ac:dyDescent="0.25">
      <c r="B251" s="236" t="s">
        <v>470</v>
      </c>
      <c r="C251" s="227" t="s">
        <v>486</v>
      </c>
      <c r="D251" s="228">
        <v>1</v>
      </c>
      <c r="E251" s="310"/>
      <c r="F251" s="9"/>
      <c r="G251" s="9"/>
      <c r="H251" s="43"/>
      <c r="I251" s="43"/>
      <c r="J251" s="46"/>
      <c r="K251" s="43"/>
      <c r="L251" s="43"/>
    </row>
    <row r="252" spans="2:12" ht="75" x14ac:dyDescent="0.25">
      <c r="B252" s="236" t="s">
        <v>471</v>
      </c>
      <c r="C252" s="227" t="s">
        <v>487</v>
      </c>
      <c r="D252" s="228">
        <v>1</v>
      </c>
      <c r="E252" s="310"/>
      <c r="F252" s="9"/>
      <c r="G252" s="9"/>
      <c r="H252" s="43"/>
      <c r="I252" s="43"/>
      <c r="J252" s="46"/>
      <c r="K252" s="43"/>
      <c r="L252" s="43"/>
    </row>
    <row r="253" spans="2:12" ht="120" x14ac:dyDescent="0.25">
      <c r="B253" s="236" t="s">
        <v>472</v>
      </c>
      <c r="C253" s="227" t="s">
        <v>488</v>
      </c>
      <c r="D253" s="228">
        <v>1</v>
      </c>
      <c r="E253" s="310"/>
      <c r="F253" s="9"/>
      <c r="G253" s="9"/>
      <c r="H253" s="43"/>
      <c r="I253" s="43"/>
      <c r="J253" s="46"/>
      <c r="K253" s="43"/>
      <c r="L253" s="43"/>
    </row>
    <row r="254" spans="2:12" ht="120" x14ac:dyDescent="0.25">
      <c r="B254" s="236" t="s">
        <v>473</v>
      </c>
      <c r="C254" s="227" t="s">
        <v>489</v>
      </c>
      <c r="D254" s="228">
        <v>1</v>
      </c>
      <c r="E254" s="310"/>
      <c r="F254" s="9"/>
      <c r="G254" s="9"/>
      <c r="H254" s="43"/>
      <c r="I254" s="43"/>
      <c r="J254" s="46"/>
      <c r="K254" s="43"/>
      <c r="L254" s="43"/>
    </row>
    <row r="255" spans="2:12" ht="75" x14ac:dyDescent="0.25">
      <c r="B255" s="236" t="s">
        <v>474</v>
      </c>
      <c r="C255" s="227" t="s">
        <v>490</v>
      </c>
      <c r="D255" s="228">
        <v>1</v>
      </c>
      <c r="E255" s="310"/>
      <c r="F255" s="9"/>
      <c r="G255" s="9"/>
      <c r="H255" s="43"/>
      <c r="I255" s="43"/>
      <c r="J255" s="46"/>
      <c r="K255" s="43"/>
      <c r="L255" s="43"/>
    </row>
    <row r="256" spans="2:12" ht="60" x14ac:dyDescent="0.25">
      <c r="B256" s="236" t="s">
        <v>475</v>
      </c>
      <c r="C256" s="227" t="s">
        <v>491</v>
      </c>
      <c r="D256" s="228">
        <v>1</v>
      </c>
      <c r="E256" s="310"/>
      <c r="F256" s="9"/>
      <c r="G256" s="9"/>
      <c r="H256" s="43"/>
      <c r="I256" s="43"/>
      <c r="J256" s="46"/>
      <c r="K256" s="43"/>
      <c r="L256" s="43"/>
    </row>
    <row r="257" spans="2:12" ht="105" x14ac:dyDescent="0.25">
      <c r="B257" s="236" t="s">
        <v>476</v>
      </c>
      <c r="C257" s="227" t="s">
        <v>492</v>
      </c>
      <c r="D257" s="228">
        <v>1</v>
      </c>
      <c r="E257" s="310"/>
      <c r="F257" s="9"/>
      <c r="G257" s="9"/>
      <c r="H257" s="43"/>
      <c r="I257" s="43"/>
      <c r="J257" s="46"/>
      <c r="K257" s="43"/>
      <c r="L257" s="43"/>
    </row>
    <row r="258" spans="2:12" ht="30" x14ac:dyDescent="0.25">
      <c r="B258" s="236" t="s">
        <v>477</v>
      </c>
      <c r="C258" s="227" t="s">
        <v>493</v>
      </c>
      <c r="D258" s="228">
        <v>1</v>
      </c>
      <c r="E258" s="310"/>
      <c r="F258" s="9"/>
      <c r="G258" s="9"/>
      <c r="H258" s="43"/>
      <c r="I258" s="43"/>
      <c r="J258" s="46"/>
      <c r="K258" s="43"/>
      <c r="L258" s="43"/>
    </row>
    <row r="259" spans="2:12" ht="75" x14ac:dyDescent="0.25">
      <c r="B259" s="236" t="s">
        <v>348</v>
      </c>
      <c r="C259" s="227" t="s">
        <v>494</v>
      </c>
      <c r="D259" s="228">
        <v>1</v>
      </c>
      <c r="E259" s="311"/>
      <c r="F259" s="9"/>
      <c r="G259" s="9"/>
      <c r="H259" s="43"/>
      <c r="I259" s="43"/>
      <c r="J259" s="46"/>
      <c r="K259" s="43"/>
      <c r="L259" s="43"/>
    </row>
    <row r="260" spans="2:12" x14ac:dyDescent="0.25">
      <c r="H260" s="43"/>
      <c r="I260" s="43"/>
      <c r="J260" s="46"/>
      <c r="K260" s="43"/>
      <c r="L260" s="43"/>
    </row>
    <row r="261" spans="2:12" ht="15.75" thickBot="1" x14ac:dyDescent="0.3">
      <c r="B261" s="122"/>
      <c r="C261" s="123"/>
      <c r="D261" s="123"/>
      <c r="E261" s="123"/>
      <c r="F261" s="123"/>
      <c r="G261" s="124"/>
      <c r="H261" s="43"/>
      <c r="I261" s="46"/>
      <c r="J261" s="46"/>
      <c r="K261" s="43"/>
      <c r="L261" s="43"/>
    </row>
    <row r="262" spans="2:12" ht="15.75" customHeight="1" thickBot="1" x14ac:dyDescent="0.3">
      <c r="B262" s="253" t="s">
        <v>66</v>
      </c>
      <c r="C262" s="254"/>
      <c r="D262" s="254"/>
      <c r="E262" s="254"/>
      <c r="F262" s="254"/>
      <c r="G262" s="254"/>
      <c r="H262" s="254"/>
      <c r="I262" s="255"/>
      <c r="J262" s="46"/>
      <c r="K262" s="43"/>
      <c r="L262" s="43"/>
    </row>
    <row r="263" spans="2:12" ht="15" customHeight="1" thickBot="1" x14ac:dyDescent="0.3">
      <c r="B263" s="253" t="s">
        <v>67</v>
      </c>
      <c r="C263" s="254"/>
      <c r="D263" s="254"/>
      <c r="E263" s="254"/>
      <c r="F263" s="254"/>
      <c r="G263" s="254"/>
      <c r="H263" s="254"/>
      <c r="I263" s="125"/>
      <c r="J263" s="46"/>
      <c r="K263" s="43"/>
      <c r="L263" s="43"/>
    </row>
    <row r="264" spans="2:12" ht="77.25" thickBot="1" x14ac:dyDescent="0.3">
      <c r="B264" s="116" t="s">
        <v>68</v>
      </c>
      <c r="C264" s="116" t="s">
        <v>69</v>
      </c>
      <c r="D264" s="117" t="s">
        <v>70</v>
      </c>
      <c r="E264" s="117" t="s">
        <v>71</v>
      </c>
      <c r="F264" s="117" t="s">
        <v>72</v>
      </c>
      <c r="G264" s="117" t="s">
        <v>73</v>
      </c>
      <c r="H264" s="117" t="s">
        <v>46</v>
      </c>
      <c r="I264" s="117" t="s">
        <v>46</v>
      </c>
      <c r="J264" s="46"/>
      <c r="K264" s="43"/>
      <c r="L264" s="43"/>
    </row>
    <row r="265" spans="2:12" ht="15.75" thickBot="1" x14ac:dyDescent="0.3">
      <c r="B265" s="176" t="s">
        <v>74</v>
      </c>
      <c r="C265" s="177"/>
      <c r="D265" s="177"/>
      <c r="E265" s="177"/>
      <c r="F265" s="177"/>
      <c r="G265" s="177"/>
      <c r="H265" s="177"/>
      <c r="I265" s="177"/>
      <c r="J265" s="46"/>
      <c r="K265" s="43"/>
      <c r="L265" s="43"/>
    </row>
    <row r="266" spans="2:12" ht="15.75" thickBot="1" x14ac:dyDescent="0.3">
      <c r="B266" s="176" t="s">
        <v>75</v>
      </c>
      <c r="C266" s="178">
        <v>2</v>
      </c>
      <c r="D266" s="178">
        <v>264</v>
      </c>
      <c r="E266" s="176" t="s">
        <v>429</v>
      </c>
      <c r="F266" s="179">
        <v>1</v>
      </c>
      <c r="G266" s="179">
        <v>0</v>
      </c>
      <c r="H266" s="176"/>
      <c r="I266" s="186"/>
      <c r="J266" s="46"/>
      <c r="K266" s="43"/>
      <c r="L266" s="43"/>
    </row>
    <row r="267" spans="2:12" ht="15.75" thickBot="1" x14ac:dyDescent="0.3">
      <c r="B267" s="176" t="s">
        <v>76</v>
      </c>
      <c r="C267" s="177">
        <v>2</v>
      </c>
      <c r="D267" s="177">
        <v>224</v>
      </c>
      <c r="E267" s="177" t="s">
        <v>347</v>
      </c>
      <c r="F267" s="179">
        <v>1</v>
      </c>
      <c r="G267" s="179">
        <v>0</v>
      </c>
      <c r="H267" s="177"/>
      <c r="I267" s="182"/>
      <c r="J267" s="46"/>
      <c r="K267" s="43"/>
      <c r="L267" s="43"/>
    </row>
    <row r="268" spans="2:12" ht="15.75" thickBot="1" x14ac:dyDescent="0.3">
      <c r="B268" s="176" t="s">
        <v>77</v>
      </c>
      <c r="C268" s="178"/>
      <c r="D268" s="178"/>
      <c r="E268" s="176"/>
      <c r="F268" s="178"/>
      <c r="G268" s="178"/>
      <c r="H268" s="176"/>
      <c r="I268" s="176"/>
      <c r="J268" s="46"/>
      <c r="K268" s="43"/>
      <c r="L268" s="43"/>
    </row>
    <row r="269" spans="2:12" ht="15.75" thickBot="1" x14ac:dyDescent="0.3">
      <c r="B269" s="43"/>
      <c r="C269" s="43"/>
      <c r="D269" s="43"/>
      <c r="E269" s="43"/>
      <c r="F269" s="43"/>
      <c r="G269" s="43"/>
      <c r="H269" s="43"/>
      <c r="I269" s="43"/>
      <c r="J269" s="46"/>
      <c r="K269" s="43"/>
      <c r="L269" s="43"/>
    </row>
    <row r="270" spans="2:12" ht="69" customHeight="1" thickBot="1" x14ac:dyDescent="0.3">
      <c r="B270" s="253" t="s">
        <v>78</v>
      </c>
      <c r="C270" s="254"/>
      <c r="D270" s="255"/>
      <c r="E270" s="43"/>
      <c r="F270" s="43"/>
      <c r="G270" s="43"/>
      <c r="H270" s="43"/>
      <c r="I270" s="43"/>
      <c r="J270" s="46"/>
      <c r="K270" s="43"/>
      <c r="L270" s="43"/>
    </row>
    <row r="271" spans="2:12" ht="39" thickBot="1" x14ac:dyDescent="0.3">
      <c r="B271" s="116" t="s">
        <v>79</v>
      </c>
      <c r="C271" s="121" t="s">
        <v>4</v>
      </c>
      <c r="D271" s="120" t="s">
        <v>46</v>
      </c>
      <c r="E271" s="43"/>
      <c r="F271" s="43"/>
      <c r="G271" s="43"/>
      <c r="H271" s="43"/>
      <c r="I271" s="43"/>
      <c r="J271" s="46"/>
      <c r="K271" s="43"/>
      <c r="L271" s="43"/>
    </row>
    <row r="272" spans="2:12" ht="26.25" thickBot="1" x14ac:dyDescent="0.3">
      <c r="B272" s="10" t="s">
        <v>80</v>
      </c>
      <c r="C272" s="109" t="s">
        <v>315</v>
      </c>
      <c r="D272" s="182"/>
      <c r="E272" s="43"/>
      <c r="F272" s="43"/>
      <c r="G272" s="43"/>
      <c r="H272" s="43"/>
      <c r="I272" s="43"/>
      <c r="J272" s="46"/>
      <c r="K272" s="43"/>
      <c r="L272" s="43"/>
    </row>
    <row r="273" spans="2:12" ht="51.75" thickBot="1" x14ac:dyDescent="0.3">
      <c r="B273" s="10" t="s">
        <v>81</v>
      </c>
      <c r="C273" s="114" t="s">
        <v>315</v>
      </c>
      <c r="D273" s="182"/>
      <c r="E273" s="43"/>
      <c r="F273" s="43"/>
      <c r="G273" s="43"/>
      <c r="H273" s="43"/>
      <c r="I273" s="43"/>
      <c r="J273" s="46"/>
      <c r="K273" s="43"/>
      <c r="L273" s="43"/>
    </row>
    <row r="274" spans="2:12" ht="15.75" thickBot="1" x14ac:dyDescent="0.3">
      <c r="B274" s="9"/>
      <c r="C274" s="8"/>
      <c r="D274" s="8"/>
      <c r="E274" s="43"/>
      <c r="F274" s="43"/>
      <c r="G274" s="43"/>
      <c r="H274" s="43"/>
      <c r="I274" s="43"/>
      <c r="J274" s="46"/>
      <c r="K274" s="43"/>
      <c r="L274" s="43"/>
    </row>
    <row r="275" spans="2:12" ht="15" customHeight="1" thickBot="1" x14ac:dyDescent="0.3">
      <c r="B275" s="298" t="s">
        <v>229</v>
      </c>
      <c r="C275" s="299"/>
      <c r="D275" s="299"/>
      <c r="E275" s="299"/>
      <c r="F275" s="300"/>
      <c r="G275" s="126"/>
      <c r="H275" s="43"/>
      <c r="I275" s="43"/>
      <c r="J275" s="46"/>
      <c r="K275" s="43"/>
      <c r="L275" s="43"/>
    </row>
    <row r="276" spans="2:12" ht="14.45" customHeight="1" x14ac:dyDescent="0.25">
      <c r="B276" s="301" t="s">
        <v>91</v>
      </c>
      <c r="C276" s="302"/>
      <c r="D276" s="302"/>
      <c r="E276" s="302"/>
      <c r="F276" s="303"/>
      <c r="G276" s="46"/>
      <c r="H276" s="43"/>
      <c r="I276" s="43"/>
      <c r="J276" s="46"/>
      <c r="K276" s="43"/>
      <c r="L276" s="43"/>
    </row>
    <row r="277" spans="2:12" ht="45" customHeight="1" x14ac:dyDescent="0.25">
      <c r="B277" s="22" t="s">
        <v>92</v>
      </c>
      <c r="C277" s="23" t="s">
        <v>93</v>
      </c>
      <c r="D277" s="23" t="s">
        <v>94</v>
      </c>
      <c r="E277" s="23" t="s">
        <v>39</v>
      </c>
      <c r="F277" s="33" t="s">
        <v>46</v>
      </c>
      <c r="G277" s="46"/>
      <c r="H277" s="43"/>
      <c r="I277" s="43"/>
      <c r="J277" s="46"/>
      <c r="K277" s="43"/>
      <c r="L277" s="43"/>
    </row>
    <row r="278" spans="2:12" ht="15.75" thickBot="1" x14ac:dyDescent="0.3">
      <c r="B278" s="167" t="s">
        <v>82</v>
      </c>
      <c r="C278" s="127"/>
      <c r="D278" s="127"/>
      <c r="E278" s="127"/>
      <c r="F278" s="128"/>
      <c r="G278" s="46"/>
      <c r="H278" s="43"/>
      <c r="I278" s="43"/>
      <c r="J278" s="46"/>
      <c r="K278" s="43"/>
      <c r="L278" s="43"/>
    </row>
    <row r="279" spans="2:12" x14ac:dyDescent="0.25">
      <c r="B279" s="103"/>
      <c r="C279" s="103"/>
      <c r="D279" s="43"/>
      <c r="E279" s="43"/>
      <c r="F279" s="43"/>
      <c r="G279" s="43"/>
      <c r="H279" s="43"/>
      <c r="I279" s="43"/>
      <c r="J279" s="46"/>
      <c r="K279" s="43"/>
      <c r="L279" s="43"/>
    </row>
    <row r="280" spans="2:12" s="41" customFormat="1" ht="15.75" thickBot="1" x14ac:dyDescent="0.3">
      <c r="B280" s="11"/>
      <c r="C280" s="11"/>
      <c r="D280" s="60"/>
      <c r="E280" s="60"/>
      <c r="F280" s="60"/>
      <c r="G280" s="60"/>
      <c r="H280" s="60"/>
      <c r="I280" s="60"/>
      <c r="J280" s="9"/>
      <c r="K280" s="60"/>
      <c r="L280" s="60"/>
    </row>
    <row r="281" spans="2:12" ht="15" customHeight="1" thickBot="1" x14ac:dyDescent="0.3">
      <c r="B281" s="312" t="s">
        <v>101</v>
      </c>
      <c r="C281" s="313"/>
      <c r="D281" s="313"/>
      <c r="E281" s="313"/>
      <c r="F281" s="313"/>
      <c r="G281" s="314"/>
      <c r="H281" s="43"/>
      <c r="I281" s="43"/>
      <c r="J281" s="46"/>
      <c r="K281" s="43"/>
      <c r="L281" s="43"/>
    </row>
    <row r="282" spans="2:12" ht="15.75" thickBot="1" x14ac:dyDescent="0.3">
      <c r="B282" s="129" t="s">
        <v>102</v>
      </c>
      <c r="C282" s="304" t="s">
        <v>103</v>
      </c>
      <c r="D282" s="305"/>
      <c r="E282" s="305"/>
      <c r="F282" s="315"/>
      <c r="G282" s="244" t="s">
        <v>46</v>
      </c>
      <c r="H282" s="43"/>
      <c r="I282" s="43"/>
      <c r="J282" s="46"/>
      <c r="K282" s="43"/>
      <c r="L282" s="43"/>
    </row>
    <row r="283" spans="2:12" ht="15.75" thickBot="1" x14ac:dyDescent="0.3">
      <c r="B283" s="129"/>
      <c r="C283" s="304" t="s">
        <v>104</v>
      </c>
      <c r="D283" s="305"/>
      <c r="E283" s="304" t="s">
        <v>105</v>
      </c>
      <c r="F283" s="273"/>
      <c r="G283" s="245"/>
      <c r="H283" s="43"/>
      <c r="I283" s="43"/>
      <c r="J283" s="46"/>
      <c r="K283" s="43"/>
      <c r="L283" s="43"/>
    </row>
    <row r="284" spans="2:12" ht="34.5" customHeight="1" thickBot="1" x14ac:dyDescent="0.3">
      <c r="B284" s="130"/>
      <c r="C284" s="35" t="s">
        <v>106</v>
      </c>
      <c r="D284" s="35" t="s">
        <v>107</v>
      </c>
      <c r="E284" s="35" t="s">
        <v>106</v>
      </c>
      <c r="F284" s="35" t="s">
        <v>108</v>
      </c>
      <c r="G284" s="316"/>
      <c r="H284" s="43"/>
      <c r="I284" s="43"/>
      <c r="J284" s="46"/>
      <c r="K284" s="43"/>
      <c r="L284" s="43"/>
    </row>
    <row r="285" spans="2:12" ht="15.75" thickBot="1" x14ac:dyDescent="0.3">
      <c r="B285" s="131" t="s">
        <v>109</v>
      </c>
      <c r="C285" s="174">
        <v>79</v>
      </c>
      <c r="D285" s="175">
        <v>66742.31</v>
      </c>
      <c r="E285" s="174">
        <v>79</v>
      </c>
      <c r="F285" s="175">
        <v>66742.31</v>
      </c>
      <c r="G285" s="295" t="s">
        <v>346</v>
      </c>
      <c r="H285" s="43"/>
      <c r="I285" s="43"/>
      <c r="J285" s="46"/>
      <c r="K285" s="43"/>
      <c r="L285" s="43"/>
    </row>
    <row r="286" spans="2:12" ht="15.75" thickBot="1" x14ac:dyDescent="0.3">
      <c r="B286" s="131" t="s">
        <v>110</v>
      </c>
      <c r="C286" s="174"/>
      <c r="D286" s="175"/>
      <c r="E286" s="175"/>
      <c r="F286" s="175"/>
      <c r="G286" s="296"/>
      <c r="H286" s="43"/>
      <c r="I286" s="43"/>
      <c r="J286" s="46"/>
      <c r="K286" s="43"/>
      <c r="L286" s="43"/>
    </row>
    <row r="287" spans="2:12" ht="15.75" thickBot="1" x14ac:dyDescent="0.3">
      <c r="B287" s="131" t="s">
        <v>111</v>
      </c>
      <c r="C287" s="174"/>
      <c r="D287" s="175"/>
      <c r="E287" s="175"/>
      <c r="F287" s="175"/>
      <c r="G287" s="296"/>
      <c r="H287" s="43"/>
      <c r="I287" s="43"/>
      <c r="J287" s="46"/>
      <c r="K287" s="43"/>
      <c r="L287" s="43"/>
    </row>
    <row r="288" spans="2:12" ht="15.75" thickBot="1" x14ac:dyDescent="0.3">
      <c r="B288" s="131" t="s">
        <v>112</v>
      </c>
      <c r="C288" s="174">
        <v>1</v>
      </c>
      <c r="D288" s="175">
        <v>8416</v>
      </c>
      <c r="E288" s="174">
        <v>1</v>
      </c>
      <c r="F288" s="175">
        <v>8416</v>
      </c>
      <c r="G288" s="296"/>
      <c r="H288" s="43"/>
      <c r="I288" s="43"/>
      <c r="J288" s="46"/>
      <c r="K288" s="43"/>
      <c r="L288" s="43"/>
    </row>
    <row r="289" spans="2:12" ht="15.75" thickBot="1" x14ac:dyDescent="0.3">
      <c r="B289" s="131" t="s">
        <v>113</v>
      </c>
      <c r="C289" s="174"/>
      <c r="D289" s="175"/>
      <c r="E289" s="175"/>
      <c r="F289" s="175"/>
      <c r="G289" s="296"/>
      <c r="H289" s="43"/>
      <c r="I289" s="43"/>
      <c r="J289" s="46"/>
      <c r="K289" s="43"/>
      <c r="L289" s="43"/>
    </row>
    <row r="290" spans="2:12" ht="15.75" thickBot="1" x14ac:dyDescent="0.3">
      <c r="B290" s="131" t="s">
        <v>114</v>
      </c>
      <c r="C290" s="174"/>
      <c r="D290" s="175"/>
      <c r="E290" s="175"/>
      <c r="F290" s="175"/>
      <c r="G290" s="296"/>
      <c r="H290" s="43"/>
      <c r="I290" s="43"/>
      <c r="J290" s="46"/>
      <c r="K290" s="43"/>
      <c r="L290" s="43"/>
    </row>
    <row r="291" spans="2:12" ht="15.75" thickBot="1" x14ac:dyDescent="0.3">
      <c r="B291" s="131" t="s">
        <v>115</v>
      </c>
      <c r="C291" s="174"/>
      <c r="D291" s="175"/>
      <c r="E291" s="175"/>
      <c r="F291" s="175"/>
      <c r="G291" s="296"/>
      <c r="H291" s="43"/>
      <c r="I291" s="43"/>
      <c r="J291" s="46"/>
      <c r="K291" s="43"/>
      <c r="L291" s="43"/>
    </row>
    <row r="292" spans="2:12" ht="15.75" thickBot="1" x14ac:dyDescent="0.3">
      <c r="B292" s="131" t="s">
        <v>116</v>
      </c>
      <c r="C292" s="174"/>
      <c r="D292" s="175"/>
      <c r="E292" s="175"/>
      <c r="F292" s="175"/>
      <c r="G292" s="296"/>
      <c r="H292" s="43"/>
      <c r="I292" s="43"/>
      <c r="J292" s="46"/>
      <c r="K292" s="43"/>
      <c r="L292" s="43"/>
    </row>
    <row r="293" spans="2:12" ht="15.75" thickBot="1" x14ac:dyDescent="0.3">
      <c r="B293" s="131" t="s">
        <v>117</v>
      </c>
      <c r="C293" s="174"/>
      <c r="D293" s="175"/>
      <c r="E293" s="175"/>
      <c r="F293" s="175"/>
      <c r="G293" s="296"/>
      <c r="H293" s="43"/>
      <c r="I293" s="43"/>
      <c r="J293" s="46"/>
      <c r="K293" s="43"/>
      <c r="L293" s="43"/>
    </row>
    <row r="294" spans="2:12" ht="15.75" thickBot="1" x14ac:dyDescent="0.3">
      <c r="B294" s="131" t="s">
        <v>118</v>
      </c>
      <c r="C294" s="174"/>
      <c r="D294" s="175"/>
      <c r="E294" s="175"/>
      <c r="F294" s="175"/>
      <c r="G294" s="296"/>
      <c r="H294" s="43"/>
      <c r="I294" s="43"/>
      <c r="J294" s="46"/>
      <c r="K294" s="43"/>
      <c r="L294" s="43"/>
    </row>
    <row r="295" spans="2:12" ht="15.75" thickBot="1" x14ac:dyDescent="0.3">
      <c r="B295" s="131" t="s">
        <v>119</v>
      </c>
      <c r="C295" s="174"/>
      <c r="D295" s="175"/>
      <c r="E295" s="175"/>
      <c r="F295" s="175"/>
      <c r="G295" s="296"/>
      <c r="H295" s="43"/>
      <c r="I295" s="43"/>
      <c r="J295" s="46"/>
      <c r="K295" s="43"/>
      <c r="L295" s="43"/>
    </row>
    <row r="296" spans="2:12" ht="15.75" thickBot="1" x14ac:dyDescent="0.3">
      <c r="B296" s="131" t="s">
        <v>120</v>
      </c>
      <c r="C296" s="174">
        <v>2</v>
      </c>
      <c r="D296" s="175">
        <v>6250</v>
      </c>
      <c r="E296" s="175">
        <v>1</v>
      </c>
      <c r="F296" s="175">
        <v>3000</v>
      </c>
      <c r="G296" s="296"/>
      <c r="H296" s="43"/>
      <c r="I296" s="43"/>
      <c r="J296" s="46"/>
      <c r="K296" s="43"/>
      <c r="L296" s="43"/>
    </row>
    <row r="297" spans="2:12" ht="15.75" thickBot="1" x14ac:dyDescent="0.3">
      <c r="B297" s="131" t="s">
        <v>121</v>
      </c>
      <c r="C297" s="174"/>
      <c r="D297" s="175"/>
      <c r="E297" s="175"/>
      <c r="F297" s="175"/>
      <c r="G297" s="296"/>
      <c r="H297" s="43"/>
      <c r="I297" s="43"/>
      <c r="J297" s="46"/>
      <c r="K297" s="43"/>
      <c r="L297" s="43"/>
    </row>
    <row r="298" spans="2:12" ht="15.75" thickBot="1" x14ac:dyDescent="0.3">
      <c r="B298" s="131" t="s">
        <v>122</v>
      </c>
      <c r="C298" s="174">
        <v>18</v>
      </c>
      <c r="D298" s="175">
        <v>953.65</v>
      </c>
      <c r="E298" s="174">
        <v>18</v>
      </c>
      <c r="F298" s="175">
        <v>953.65</v>
      </c>
      <c r="G298" s="296"/>
      <c r="H298" s="43"/>
      <c r="I298" s="43"/>
      <c r="J298" s="46"/>
      <c r="K298" s="43"/>
      <c r="L298" s="43"/>
    </row>
    <row r="299" spans="2:12" ht="15.75" thickBot="1" x14ac:dyDescent="0.3">
      <c r="B299" s="131" t="s">
        <v>123</v>
      </c>
      <c r="C299" s="174"/>
      <c r="D299" s="175"/>
      <c r="E299" s="175"/>
      <c r="F299" s="175"/>
      <c r="G299" s="296"/>
      <c r="H299" s="43"/>
      <c r="I299" s="43"/>
      <c r="J299" s="46"/>
      <c r="K299" s="43"/>
      <c r="L299" s="43"/>
    </row>
    <row r="300" spans="2:12" ht="15.75" thickBot="1" x14ac:dyDescent="0.3">
      <c r="B300" s="132" t="s">
        <v>205</v>
      </c>
      <c r="C300" s="174"/>
      <c r="D300" s="175"/>
      <c r="E300" s="175"/>
      <c r="F300" s="175"/>
      <c r="G300" s="296"/>
      <c r="H300" s="43"/>
      <c r="I300" s="43"/>
      <c r="J300" s="46"/>
      <c r="K300" s="43"/>
      <c r="L300" s="43"/>
    </row>
    <row r="301" spans="2:12" ht="15.75" thickBot="1" x14ac:dyDescent="0.3">
      <c r="B301" s="131" t="s">
        <v>124</v>
      </c>
      <c r="C301" s="174"/>
      <c r="D301" s="175"/>
      <c r="E301" s="175"/>
      <c r="F301" s="175"/>
      <c r="G301" s="296"/>
      <c r="H301" s="43"/>
      <c r="I301" s="43"/>
      <c r="J301" s="46"/>
      <c r="K301" s="43"/>
      <c r="L301" s="43"/>
    </row>
    <row r="302" spans="2:12" ht="15.75" thickBot="1" x14ac:dyDescent="0.3">
      <c r="B302" s="131" t="s">
        <v>125</v>
      </c>
      <c r="C302" s="174"/>
      <c r="D302" s="175"/>
      <c r="E302" s="175"/>
      <c r="F302" s="175"/>
      <c r="G302" s="297"/>
      <c r="H302" s="43"/>
      <c r="I302" s="43"/>
      <c r="J302" s="46"/>
      <c r="K302" s="43"/>
      <c r="L302" s="43"/>
    </row>
    <row r="303" spans="2:12" x14ac:dyDescent="0.25">
      <c r="B303" s="103"/>
      <c r="C303" s="103"/>
      <c r="D303" s="43"/>
      <c r="E303" s="43"/>
      <c r="F303" s="43"/>
      <c r="G303" s="43"/>
      <c r="H303" s="43"/>
      <c r="I303" s="43"/>
      <c r="J303" s="46"/>
      <c r="K303" s="43"/>
      <c r="L303" s="43"/>
    </row>
    <row r="304" spans="2:12" ht="15.75" thickBot="1" x14ac:dyDescent="0.3">
      <c r="B304" s="103"/>
      <c r="C304" s="103"/>
      <c r="D304" s="43"/>
      <c r="E304" s="43"/>
      <c r="F304" s="43"/>
      <c r="G304" s="43"/>
      <c r="H304" s="43"/>
      <c r="I304" s="43"/>
      <c r="J304" s="46"/>
      <c r="K304" s="43"/>
      <c r="L304" s="43"/>
    </row>
    <row r="305" spans="2:12" ht="15.75" customHeight="1" thickBot="1" x14ac:dyDescent="0.3">
      <c r="B305" s="253" t="s">
        <v>235</v>
      </c>
      <c r="C305" s="254"/>
      <c r="D305" s="254"/>
      <c r="E305" s="255"/>
      <c r="F305" s="43"/>
      <c r="G305" s="43"/>
      <c r="H305" s="43"/>
      <c r="I305" s="43"/>
      <c r="J305" s="46"/>
      <c r="K305" s="43"/>
      <c r="L305" s="43"/>
    </row>
    <row r="306" spans="2:12" ht="51" customHeight="1" thickBot="1" x14ac:dyDescent="0.3">
      <c r="B306" s="12" t="s">
        <v>233</v>
      </c>
      <c r="C306" s="13" t="s">
        <v>234</v>
      </c>
      <c r="D306" s="112" t="s">
        <v>126</v>
      </c>
      <c r="E306" s="112" t="s">
        <v>46</v>
      </c>
      <c r="F306" s="43"/>
      <c r="G306" s="43"/>
      <c r="H306" s="43"/>
      <c r="I306" s="43"/>
      <c r="J306" s="46"/>
      <c r="K306" s="43"/>
      <c r="L306" s="43"/>
    </row>
    <row r="307" spans="2:12" ht="15.75" thickBot="1" x14ac:dyDescent="0.3">
      <c r="B307" s="74"/>
      <c r="C307" s="75"/>
      <c r="D307" s="80"/>
      <c r="E307" s="80"/>
      <c r="F307" s="43"/>
      <c r="G307" s="43"/>
      <c r="H307" s="43"/>
      <c r="I307" s="43"/>
      <c r="J307" s="46"/>
      <c r="K307" s="43"/>
      <c r="L307" s="43"/>
    </row>
    <row r="308" spans="2:12" ht="15.75" thickBot="1" x14ac:dyDescent="0.3">
      <c r="B308" s="81" t="s">
        <v>331</v>
      </c>
      <c r="C308" s="82" t="s">
        <v>331</v>
      </c>
      <c r="D308" s="83" t="s">
        <v>332</v>
      </c>
      <c r="E308" s="83" t="s">
        <v>331</v>
      </c>
      <c r="F308" s="43"/>
      <c r="G308" s="43"/>
      <c r="H308" s="43"/>
      <c r="I308" s="43"/>
      <c r="J308" s="46"/>
      <c r="K308" s="43"/>
      <c r="L308" s="43"/>
    </row>
    <row r="309" spans="2:12" x14ac:dyDescent="0.25">
      <c r="B309" s="133"/>
      <c r="C309" s="63"/>
      <c r="D309" s="133"/>
      <c r="E309" s="43"/>
      <c r="F309" s="43"/>
      <c r="G309" s="43"/>
      <c r="H309" s="43"/>
      <c r="I309" s="43"/>
      <c r="J309" s="46"/>
      <c r="K309" s="43"/>
      <c r="L309" s="43"/>
    </row>
    <row r="310" spans="2:12" ht="15.75" thickBot="1" x14ac:dyDescent="0.3">
      <c r="B310" s="103"/>
      <c r="C310" s="103"/>
      <c r="D310" s="43"/>
      <c r="E310" s="43"/>
      <c r="F310" s="43"/>
      <c r="G310" s="43"/>
      <c r="H310" s="43"/>
      <c r="I310" s="43"/>
      <c r="J310" s="43"/>
      <c r="K310" s="43"/>
      <c r="L310" s="43"/>
    </row>
    <row r="311" spans="2:12" ht="30.75" customHeight="1" thickBot="1" x14ac:dyDescent="0.3">
      <c r="B311" s="253" t="s">
        <v>127</v>
      </c>
      <c r="C311" s="254"/>
      <c r="D311" s="254"/>
      <c r="E311" s="254"/>
      <c r="F311" s="254"/>
      <c r="G311" s="255"/>
      <c r="H311" s="134"/>
      <c r="I311" s="43"/>
      <c r="J311" s="43"/>
      <c r="K311" s="43"/>
      <c r="L311" s="43"/>
    </row>
    <row r="312" spans="2:12" ht="39" thickBot="1" x14ac:dyDescent="0.3">
      <c r="B312" s="12" t="s">
        <v>128</v>
      </c>
      <c r="C312" s="13" t="s">
        <v>129</v>
      </c>
      <c r="D312" s="13" t="s">
        <v>130</v>
      </c>
      <c r="E312" s="13" t="s">
        <v>131</v>
      </c>
      <c r="F312" s="13" t="s">
        <v>132</v>
      </c>
      <c r="G312" s="112" t="s">
        <v>46</v>
      </c>
      <c r="H312" s="43"/>
      <c r="I312" s="43"/>
      <c r="J312" s="43"/>
      <c r="K312" s="43"/>
      <c r="L312" s="43"/>
    </row>
    <row r="313" spans="2:12" ht="15.75" thickBot="1" x14ac:dyDescent="0.3">
      <c r="B313" s="81" t="s">
        <v>331</v>
      </c>
      <c r="C313" s="81" t="s">
        <v>331</v>
      </c>
      <c r="D313" s="81" t="s">
        <v>331</v>
      </c>
      <c r="E313" s="81" t="s">
        <v>331</v>
      </c>
      <c r="F313" s="81" t="s">
        <v>331</v>
      </c>
      <c r="G313" s="81" t="s">
        <v>331</v>
      </c>
      <c r="H313" s="43"/>
      <c r="I313" s="43"/>
      <c r="J313" s="43"/>
      <c r="K313" s="43"/>
      <c r="L313" s="43"/>
    </row>
    <row r="314" spans="2:12" ht="15.75" thickBot="1" x14ac:dyDescent="0.3">
      <c r="B314" s="81"/>
      <c r="C314" s="82"/>
      <c r="D314" s="83"/>
      <c r="E314" s="83"/>
      <c r="F314" s="82"/>
      <c r="G314" s="83"/>
      <c r="H314" s="43"/>
      <c r="I314" s="43"/>
      <c r="J314" s="43"/>
      <c r="K314" s="43"/>
      <c r="L314" s="43"/>
    </row>
    <row r="315" spans="2:12" ht="15.75" thickBot="1" x14ac:dyDescent="0.3">
      <c r="B315" s="74"/>
      <c r="C315" s="75"/>
      <c r="D315" s="80"/>
      <c r="E315" s="80"/>
      <c r="F315" s="75"/>
      <c r="G315" s="80"/>
      <c r="J315" s="63"/>
    </row>
    <row r="316" spans="2:12" x14ac:dyDescent="0.25">
      <c r="B316" s="135"/>
      <c r="C316" s="135"/>
    </row>
    <row r="318" spans="2:12" x14ac:dyDescent="0.25">
      <c r="B318" s="136"/>
      <c r="C318" s="136"/>
    </row>
  </sheetData>
  <mergeCells count="74">
    <mergeCell ref="B311:G311"/>
    <mergeCell ref="B281:G281"/>
    <mergeCell ref="C282:F282"/>
    <mergeCell ref="G282:G284"/>
    <mergeCell ref="C283:D283"/>
    <mergeCell ref="E283:F283"/>
    <mergeCell ref="B305:E305"/>
    <mergeCell ref="B208:B216"/>
    <mergeCell ref="B217:B218"/>
    <mergeCell ref="G285:G302"/>
    <mergeCell ref="B275:F275"/>
    <mergeCell ref="B276:F276"/>
    <mergeCell ref="B263:H263"/>
    <mergeCell ref="B270:D270"/>
    <mergeCell ref="B221:E221"/>
    <mergeCell ref="B262:I262"/>
    <mergeCell ref="B242:E242"/>
    <mergeCell ref="B225:D225"/>
    <mergeCell ref="D227:D240"/>
    <mergeCell ref="E244:E259"/>
    <mergeCell ref="B64:E64"/>
    <mergeCell ref="B198:G198"/>
    <mergeCell ref="B203:B207"/>
    <mergeCell ref="B190:E190"/>
    <mergeCell ref="B174:E174"/>
    <mergeCell ref="B175:E175"/>
    <mergeCell ref="B200:B202"/>
    <mergeCell ref="B164:D164"/>
    <mergeCell ref="B189:E189"/>
    <mergeCell ref="B109:B111"/>
    <mergeCell ref="B184:E184"/>
    <mergeCell ref="B185:E185"/>
    <mergeCell ref="B155:E155"/>
    <mergeCell ref="B151:F151"/>
    <mergeCell ref="B128:F128"/>
    <mergeCell ref="B148:B149"/>
    <mergeCell ref="B60:D60"/>
    <mergeCell ref="C61:D61"/>
    <mergeCell ref="C62:D62"/>
    <mergeCell ref="B55:D55"/>
    <mergeCell ref="C56:D56"/>
    <mergeCell ref="C57:D57"/>
    <mergeCell ref="B59:D59"/>
    <mergeCell ref="B54:D54"/>
    <mergeCell ref="B2:H4"/>
    <mergeCell ref="B5:G5"/>
    <mergeCell ref="B6:C6"/>
    <mergeCell ref="D7:H7"/>
    <mergeCell ref="B22:C22"/>
    <mergeCell ref="B32:C32"/>
    <mergeCell ref="D35:F35"/>
    <mergeCell ref="B39:C39"/>
    <mergeCell ref="B40:C40"/>
    <mergeCell ref="B47:C47"/>
    <mergeCell ref="F109:F111"/>
    <mergeCell ref="C109:C111"/>
    <mergeCell ref="E109:E111"/>
    <mergeCell ref="G66:G67"/>
    <mergeCell ref="B93:E93"/>
    <mergeCell ref="B80:D80"/>
    <mergeCell ref="B66:B67"/>
    <mergeCell ref="C66:C67"/>
    <mergeCell ref="D66:D67"/>
    <mergeCell ref="E66:F66"/>
    <mergeCell ref="D109:D111"/>
    <mergeCell ref="B105:B106"/>
    <mergeCell ref="B102:B104"/>
    <mergeCell ref="B98:B101"/>
    <mergeCell ref="B95:B97"/>
    <mergeCell ref="M66:M67"/>
    <mergeCell ref="K66:K67"/>
    <mergeCell ref="L66:L67"/>
    <mergeCell ref="I66:J66"/>
    <mergeCell ref="B108:F108"/>
  </mergeCells>
  <hyperlinks>
    <hyperlink ref="C51" r:id="rId1"/>
    <hyperlink ref="C44" r:id="rId2"/>
    <hyperlink ref="C37" r:id="rId3"/>
    <hyperlink ref="C28" r:id="rId4"/>
    <hyperlink ref="G285" r:id="rId5"/>
    <hyperlink ref="F130" r:id="rId6"/>
    <hyperlink ref="F133" r:id="rId7"/>
    <hyperlink ref="D166" r:id="rId8"/>
    <hyperlink ref="D167:D169" r:id="rId9" display="http://www.gadprincipal.gob.ec/organizacion-interna/resolucion-sistema-participacion-ciudadana/"/>
    <hyperlink ref="D170" r:id="rId10"/>
    <hyperlink ref="D171:D172" r:id="rId11" display="http://www.gadprincipal.gob.ec/organizacion-interna/resolucion-sistema-participacion-ciudadana/"/>
    <hyperlink ref="G179" r:id="rId12"/>
    <hyperlink ref="I200" r:id="rId13"/>
  </hyperlinks>
  <pageMargins left="0.25" right="0.25" top="0.75" bottom="0.75" header="0.3" footer="0.3"/>
  <pageSetup scale="10" orientation="landscape" horizontalDpi="4294967295" verticalDpi="4294967295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7" workbookViewId="0">
      <selection activeCell="D25" sqref="D25"/>
    </sheetView>
  </sheetViews>
  <sheetFormatPr baseColWidth="10" defaultRowHeight="15" x14ac:dyDescent="0.25"/>
  <cols>
    <col min="1" max="1" width="11.42578125" style="173"/>
  </cols>
  <sheetData>
    <row r="1" spans="1:7" x14ac:dyDescent="0.25">
      <c r="A1" s="170"/>
    </row>
    <row r="2" spans="1:7" x14ac:dyDescent="0.25">
      <c r="A2" s="171"/>
    </row>
    <row r="3" spans="1:7" x14ac:dyDescent="0.25">
      <c r="A3" s="172"/>
    </row>
    <row r="4" spans="1:7" x14ac:dyDescent="0.25">
      <c r="A4" s="171"/>
    </row>
    <row r="5" spans="1:7" x14ac:dyDescent="0.25">
      <c r="A5" s="172"/>
    </row>
    <row r="6" spans="1:7" x14ac:dyDescent="0.25">
      <c r="A6" s="171"/>
    </row>
    <row r="7" spans="1:7" x14ac:dyDescent="0.25">
      <c r="A7" s="172"/>
    </row>
    <row r="8" spans="1:7" ht="4.5" customHeight="1" thickBot="1" x14ac:dyDescent="0.3">
      <c r="A8" s="171"/>
    </row>
    <row r="9" spans="1:7" ht="29.25" customHeight="1" thickBot="1" x14ac:dyDescent="0.3">
      <c r="A9" s="172"/>
      <c r="C9" s="317" t="s">
        <v>101</v>
      </c>
      <c r="D9" s="318"/>
      <c r="E9" s="318"/>
      <c r="F9" s="318"/>
      <c r="G9" s="319"/>
    </row>
    <row r="10" spans="1:7" ht="39" customHeight="1" thickBot="1" x14ac:dyDescent="0.3">
      <c r="A10" s="171"/>
      <c r="C10" s="129" t="s">
        <v>102</v>
      </c>
      <c r="D10" s="320" t="s">
        <v>103</v>
      </c>
      <c r="E10" s="249"/>
      <c r="F10" s="249"/>
      <c r="G10" s="242"/>
    </row>
    <row r="11" spans="1:7" ht="15.75" thickBot="1" x14ac:dyDescent="0.3">
      <c r="A11" s="172"/>
      <c r="C11" s="129"/>
      <c r="D11" s="304" t="s">
        <v>104</v>
      </c>
      <c r="E11" s="305"/>
      <c r="F11" s="304" t="s">
        <v>105</v>
      </c>
      <c r="G11" s="273"/>
    </row>
    <row r="12" spans="1:7" ht="26.25" thickBot="1" x14ac:dyDescent="0.3">
      <c r="A12" s="171"/>
      <c r="C12" s="130"/>
      <c r="D12" s="35" t="s">
        <v>106</v>
      </c>
      <c r="E12" s="35" t="s">
        <v>107</v>
      </c>
      <c r="F12" s="35" t="s">
        <v>106</v>
      </c>
      <c r="G12" s="35" t="s">
        <v>108</v>
      </c>
    </row>
    <row r="13" spans="1:7" ht="26.25" customHeight="1" thickBot="1" x14ac:dyDescent="0.3">
      <c r="A13" s="172"/>
      <c r="C13" s="131" t="s">
        <v>109</v>
      </c>
      <c r="D13" s="174">
        <v>75</v>
      </c>
      <c r="E13" s="175">
        <v>58726.559999999998</v>
      </c>
      <c r="F13" s="175"/>
      <c r="G13" s="175"/>
    </row>
    <row r="14" spans="1:7" ht="39" thickBot="1" x14ac:dyDescent="0.3">
      <c r="A14" s="171"/>
      <c r="C14" s="131" t="s">
        <v>112</v>
      </c>
      <c r="D14" s="174">
        <v>2</v>
      </c>
      <c r="E14" s="175">
        <v>74439</v>
      </c>
      <c r="F14" s="175">
        <v>2</v>
      </c>
      <c r="G14" s="175">
        <v>74439</v>
      </c>
    </row>
    <row r="15" spans="1:7" ht="26.25" thickBot="1" x14ac:dyDescent="0.3">
      <c r="A15" s="172"/>
      <c r="C15" s="131" t="s">
        <v>115</v>
      </c>
      <c r="D15" s="174">
        <v>1</v>
      </c>
      <c r="E15" s="175">
        <v>650</v>
      </c>
      <c r="F15" s="175">
        <v>1</v>
      </c>
      <c r="G15" s="175">
        <v>650</v>
      </c>
    </row>
    <row r="16" spans="1:7" ht="26.25" thickBot="1" x14ac:dyDescent="0.3">
      <c r="A16" s="171"/>
      <c r="C16" s="131" t="s">
        <v>122</v>
      </c>
      <c r="D16" s="174"/>
      <c r="E16" s="175"/>
      <c r="F16" s="175"/>
      <c r="G16" s="175"/>
    </row>
    <row r="17" spans="1:1" x14ac:dyDescent="0.25">
      <c r="A17" s="172"/>
    </row>
    <row r="18" spans="1:1" x14ac:dyDescent="0.25">
      <c r="A18" s="171"/>
    </row>
    <row r="19" spans="1:1" x14ac:dyDescent="0.25">
      <c r="A19" s="172"/>
    </row>
    <row r="20" spans="1:1" x14ac:dyDescent="0.25">
      <c r="A20" s="171"/>
    </row>
    <row r="21" spans="1:1" x14ac:dyDescent="0.25">
      <c r="A21" s="172"/>
    </row>
    <row r="22" spans="1:1" x14ac:dyDescent="0.25">
      <c r="A22" s="171"/>
    </row>
    <row r="23" spans="1:1" x14ac:dyDescent="0.25">
      <c r="A23" s="172"/>
    </row>
    <row r="24" spans="1:1" x14ac:dyDescent="0.25">
      <c r="A24" s="171"/>
    </row>
    <row r="25" spans="1:1" x14ac:dyDescent="0.25">
      <c r="A25" s="172"/>
    </row>
  </sheetData>
  <mergeCells count="4">
    <mergeCell ref="C9:G9"/>
    <mergeCell ref="D10:G10"/>
    <mergeCell ref="D11:E11"/>
    <mergeCell ref="F11:G1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REVISADO FINAL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maarguello</dc:creator>
  <cp:lastModifiedBy>COMPUSTORE</cp:lastModifiedBy>
  <cp:lastPrinted>2017-06-14T20:32:13Z</cp:lastPrinted>
  <dcterms:created xsi:type="dcterms:W3CDTF">2015-01-12T23:04:39Z</dcterms:created>
  <dcterms:modified xsi:type="dcterms:W3CDTF">2018-04-23T16:30:10Z</dcterms:modified>
</cp:coreProperties>
</file>